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'Foglio1'!$A$1:$AE$240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<sst xmlns="http://schemas.openxmlformats.org/spreadsheetml/2006/main" count="1672" uniqueCount="697">
  <si>
    <t>classe di conc</t>
  </si>
  <si>
    <t>COGNOME</t>
  </si>
  <si>
    <t>NOME</t>
  </si>
  <si>
    <t>data nasc</t>
  </si>
  <si>
    <t>prov nasc</t>
  </si>
  <si>
    <t>RUOLO</t>
  </si>
  <si>
    <t>AGG</t>
  </si>
  <si>
    <t>CONT</t>
  </si>
  <si>
    <t>F&lt;6</t>
  </si>
  <si>
    <t>F&gt;6</t>
  </si>
  <si>
    <t>ES_FAM</t>
  </si>
  <si>
    <t>TITOLI</t>
  </si>
  <si>
    <t>COM-VIC</t>
  </si>
  <si>
    <t>PUNT DOP</t>
  </si>
  <si>
    <t>COM_RIC</t>
  </si>
  <si>
    <t>TOT_SERVIZIO</t>
  </si>
  <si>
    <t>RICONGIUNGIMENTO</t>
  </si>
  <si>
    <t>DA ALTRO RUOLO IN PROVINCIA</t>
  </si>
  <si>
    <t>DA ALTRA PROVINCIA</t>
  </si>
  <si>
    <t>DA ALTRO RUOLO DA ALTRA PROVINCIA</t>
  </si>
  <si>
    <t>A001</t>
  </si>
  <si>
    <t>IOAKIM</t>
  </si>
  <si>
    <t>THEOKLITOS</t>
  </si>
  <si>
    <t>EE</t>
  </si>
  <si>
    <t>A006</t>
  </si>
  <si>
    <t>FRONTINO</t>
  </si>
  <si>
    <t>MARIA CONCETTA</t>
  </si>
  <si>
    <t>FG</t>
  </si>
  <si>
    <t>A007</t>
  </si>
  <si>
    <t>DELL'OGLIO</t>
  </si>
  <si>
    <t>DONATO</t>
  </si>
  <si>
    <t>DI LILLO</t>
  </si>
  <si>
    <t>ANGELA RAFFAELLA</t>
  </si>
  <si>
    <t>BA</t>
  </si>
  <si>
    <t>A016</t>
  </si>
  <si>
    <t>VIRGILIO</t>
  </si>
  <si>
    <t>LUIGI</t>
  </si>
  <si>
    <t>SCILLITANI</t>
  </si>
  <si>
    <t>ELENA</t>
  </si>
  <si>
    <t>ELENA LILIANA</t>
  </si>
  <si>
    <t>A018</t>
  </si>
  <si>
    <t>FORTAREZZA</t>
  </si>
  <si>
    <t>MICHELE</t>
  </si>
  <si>
    <t>FONSECA</t>
  </si>
  <si>
    <t>FRANCESCO</t>
  </si>
  <si>
    <t>IOZZI</t>
  </si>
  <si>
    <t>GUIDO</t>
  </si>
  <si>
    <t>BOTTA</t>
  </si>
  <si>
    <t>SAVINO</t>
  </si>
  <si>
    <t>TOTTA</t>
  </si>
  <si>
    <t>MATTEO</t>
  </si>
  <si>
    <t>A019</t>
  </si>
  <si>
    <t>CONCETTA LETIZIA</t>
  </si>
  <si>
    <t>RUSSO</t>
  </si>
  <si>
    <t>DI PASQUA</t>
  </si>
  <si>
    <t>GRECO</t>
  </si>
  <si>
    <t>MARIA ANTONIETTA</t>
  </si>
  <si>
    <t>LE</t>
  </si>
  <si>
    <t>DE MARTINO</t>
  </si>
  <si>
    <t>MARIA MARISA</t>
  </si>
  <si>
    <t>DI MILO</t>
  </si>
  <si>
    <t>DONATO ALBINO</t>
  </si>
  <si>
    <t>DELLE FAVE</t>
  </si>
  <si>
    <t>GIOVANNI</t>
  </si>
  <si>
    <t>GUERRA</t>
  </si>
  <si>
    <t>NOBILI</t>
  </si>
  <si>
    <t>SILVANO</t>
  </si>
  <si>
    <t>A021</t>
  </si>
  <si>
    <t>BIZZARRI</t>
  </si>
  <si>
    <t>NAZARIO</t>
  </si>
  <si>
    <t>RIGNANESE</t>
  </si>
  <si>
    <t>MICHELINA</t>
  </si>
  <si>
    <t>DI PALMA</t>
  </si>
  <si>
    <t>SAVERIA</t>
  </si>
  <si>
    <t>A022</t>
  </si>
  <si>
    <t>RICUCCI</t>
  </si>
  <si>
    <t>PASQUALE</t>
  </si>
  <si>
    <t>A025</t>
  </si>
  <si>
    <t>PAOLICELLI</t>
  </si>
  <si>
    <t>RITA</t>
  </si>
  <si>
    <t>A031</t>
  </si>
  <si>
    <t>IMBELLONE</t>
  </si>
  <si>
    <t>EGILDA</t>
  </si>
  <si>
    <t>ROSIELLO</t>
  </si>
  <si>
    <t>NICOLA</t>
  </si>
  <si>
    <t>CARLA DANIELA</t>
  </si>
  <si>
    <t>POPPA</t>
  </si>
  <si>
    <t>CARLA TIZIANA</t>
  </si>
  <si>
    <t>LANAVE</t>
  </si>
  <si>
    <t>MARIA</t>
  </si>
  <si>
    <t>PASQUA</t>
  </si>
  <si>
    <t>FABIA</t>
  </si>
  <si>
    <t>TA</t>
  </si>
  <si>
    <t>A036</t>
  </si>
  <si>
    <t>CIMINO</t>
  </si>
  <si>
    <t>MARIA VITTORIA</t>
  </si>
  <si>
    <t>PUTIGNANO</t>
  </si>
  <si>
    <t>GRAZIA</t>
  </si>
  <si>
    <t>BR</t>
  </si>
  <si>
    <t>A039</t>
  </si>
  <si>
    <t>DOTA</t>
  </si>
  <si>
    <t>PELOSO</t>
  </si>
  <si>
    <t>GIUSEPPE</t>
  </si>
  <si>
    <t>A051</t>
  </si>
  <si>
    <t>BUFANO</t>
  </si>
  <si>
    <t>DE CONCILIIS</t>
  </si>
  <si>
    <t>TERESA SILVIA</t>
  </si>
  <si>
    <t>MANZINI</t>
  </si>
  <si>
    <t>MARIAPINA</t>
  </si>
  <si>
    <t>MIELE</t>
  </si>
  <si>
    <t>SIMONA</t>
  </si>
  <si>
    <t>NA</t>
  </si>
  <si>
    <t>POTENZA</t>
  </si>
  <si>
    <t>COSIMA</t>
  </si>
  <si>
    <t>STRIGNANO</t>
  </si>
  <si>
    <t xml:space="preserve">CARMELA </t>
  </si>
  <si>
    <t>A052</t>
  </si>
  <si>
    <t>D'AUGENTI</t>
  </si>
  <si>
    <t>VASCIAVEO</t>
  </si>
  <si>
    <t>TEODORA</t>
  </si>
  <si>
    <t>A060</t>
  </si>
  <si>
    <t>DACHILLE</t>
  </si>
  <si>
    <t>GIULIA</t>
  </si>
  <si>
    <t>14/11/157</t>
  </si>
  <si>
    <t>MASCOLO</t>
  </si>
  <si>
    <t>LEONARDO</t>
  </si>
  <si>
    <t>PIERSANTE</t>
  </si>
  <si>
    <t>MARIA FRANCESCA</t>
  </si>
  <si>
    <t>CS</t>
  </si>
  <si>
    <t>ALTAMURA</t>
  </si>
  <si>
    <t>ANTONIETTA LORETA</t>
  </si>
  <si>
    <t>MATTIACCI</t>
  </si>
  <si>
    <t>VITO</t>
  </si>
  <si>
    <t>GIANDONATO</t>
  </si>
  <si>
    <t>PIETRO BLU</t>
  </si>
  <si>
    <t>VUOLO</t>
  </si>
  <si>
    <t>A061</t>
  </si>
  <si>
    <t>D'EMILIO</t>
  </si>
  <si>
    <t>LUCIA FRANCA MARIA</t>
  </si>
  <si>
    <t>PACILLI</t>
  </si>
  <si>
    <t>COSTANTINO</t>
  </si>
  <si>
    <t>DI FALCO</t>
  </si>
  <si>
    <t>CB</t>
  </si>
  <si>
    <t>MALDERA</t>
  </si>
  <si>
    <t>NARDELLI</t>
  </si>
  <si>
    <t>CINZIA</t>
  </si>
  <si>
    <t>A065</t>
  </si>
  <si>
    <t>IANNELLI</t>
  </si>
  <si>
    <t>GIUSEPPE DOMENICO</t>
  </si>
  <si>
    <t>A075</t>
  </si>
  <si>
    <t>LOLATTE</t>
  </si>
  <si>
    <t>MICHELE CELESTINO</t>
  </si>
  <si>
    <t xml:space="preserve">COSTANTINO </t>
  </si>
  <si>
    <t>NICLA POMPEA</t>
  </si>
  <si>
    <t>EZZA</t>
  </si>
  <si>
    <t>SILICATO</t>
  </si>
  <si>
    <t>SR</t>
  </si>
  <si>
    <t>A076</t>
  </si>
  <si>
    <t>COTRUFO</t>
  </si>
  <si>
    <t>GIUSEPPINA ANNA</t>
  </si>
  <si>
    <t>2503/53</t>
  </si>
  <si>
    <t>DE MEO</t>
  </si>
  <si>
    <t>ANGELA</t>
  </si>
  <si>
    <t>MARINACCI</t>
  </si>
  <si>
    <t>VINCENZO ANDREA</t>
  </si>
  <si>
    <t>TO</t>
  </si>
  <si>
    <t>C110</t>
  </si>
  <si>
    <t>DI TOMMASO</t>
  </si>
  <si>
    <t>MARIA ASSUNTA</t>
  </si>
  <si>
    <t>C230</t>
  </si>
  <si>
    <t>POLICINO</t>
  </si>
  <si>
    <t>C240</t>
  </si>
  <si>
    <t>VOCALE</t>
  </si>
  <si>
    <t>CIUFFREDA</t>
  </si>
  <si>
    <t>LUIGI SALVATORE</t>
  </si>
  <si>
    <t>CAMPANARO</t>
  </si>
  <si>
    <t>ROCCO MASSIMILIANO</t>
  </si>
  <si>
    <t>C260</t>
  </si>
  <si>
    <t>DI MUNNO</t>
  </si>
  <si>
    <t>D'APOLITO</t>
  </si>
  <si>
    <t>C300</t>
  </si>
  <si>
    <t>LAMEDICA</t>
  </si>
  <si>
    <t>FRANCESCO MARCO</t>
  </si>
  <si>
    <t>MONTECALVO</t>
  </si>
  <si>
    <t>ANNA</t>
  </si>
  <si>
    <t>PESARE</t>
  </si>
  <si>
    <t>FRANCESCO GIOVANNI</t>
  </si>
  <si>
    <t>ZULLINO</t>
  </si>
  <si>
    <t>UBALDO</t>
  </si>
  <si>
    <t>LEONE</t>
  </si>
  <si>
    <t>ALESSANDRA</t>
  </si>
  <si>
    <t>CASTRUCCI</t>
  </si>
  <si>
    <t xml:space="preserve">PIETRO </t>
  </si>
  <si>
    <t>VALECCE</t>
  </si>
  <si>
    <t>IMMACOLATA</t>
  </si>
  <si>
    <t>CASIELLO</t>
  </si>
  <si>
    <t>FILOMENA LORELLA</t>
  </si>
  <si>
    <t>ESCULAPIO</t>
  </si>
  <si>
    <t>ELIANA</t>
  </si>
  <si>
    <t>PETRONE</t>
  </si>
  <si>
    <t>STELLUTI</t>
  </si>
  <si>
    <t>MARIA RAFFELA</t>
  </si>
  <si>
    <t>GIAMMETTA</t>
  </si>
  <si>
    <t>CHIRICO</t>
  </si>
  <si>
    <t>PZ</t>
  </si>
  <si>
    <t>SIENA</t>
  </si>
  <si>
    <t>ALESSANDRO</t>
  </si>
  <si>
    <t>C310</t>
  </si>
  <si>
    <t>DETOMA</t>
  </si>
  <si>
    <t>SABATINO</t>
  </si>
  <si>
    <t>GRIECO</t>
  </si>
  <si>
    <t>ANTONIO</t>
  </si>
  <si>
    <t>C450</t>
  </si>
  <si>
    <t>LIUZZI</t>
  </si>
  <si>
    <t>TIZIANA</t>
  </si>
  <si>
    <t>MARIA ROSA</t>
  </si>
  <si>
    <t>PIPOLI</t>
  </si>
  <si>
    <t>C500</t>
  </si>
  <si>
    <t>GALLO</t>
  </si>
  <si>
    <t>DOMENICO</t>
  </si>
  <si>
    <t>FOSCARINI</t>
  </si>
  <si>
    <t>D602</t>
  </si>
  <si>
    <t>DE ZIO</t>
  </si>
  <si>
    <t>DANIELA</t>
  </si>
  <si>
    <t>29/0177</t>
  </si>
  <si>
    <t>D608</t>
  </si>
  <si>
    <t>BRACCO</t>
  </si>
  <si>
    <t>ANNA MARIA</t>
  </si>
  <si>
    <t>D616</t>
  </si>
  <si>
    <t>SASSANO</t>
  </si>
  <si>
    <t>EMANUELA</t>
  </si>
  <si>
    <t>ARENA</t>
  </si>
  <si>
    <t>GIUSEPPINA</t>
  </si>
  <si>
    <t>LAVINIA</t>
  </si>
  <si>
    <t>D619</t>
  </si>
  <si>
    <t>ONESTO</t>
  </si>
  <si>
    <t>GERARDA</t>
  </si>
  <si>
    <t>RENDINA</t>
  </si>
  <si>
    <t>sostegno</t>
  </si>
  <si>
    <t>scuola EX TITOLARITA'</t>
  </si>
  <si>
    <t>DENOMINAZIONE COMUNE DI RICONGIUNGIMENTO</t>
  </si>
  <si>
    <t>PRERUOLO</t>
  </si>
  <si>
    <t>MOSCHELLA</t>
  </si>
  <si>
    <t>ALTRO RUOLO O ISOLE</t>
  </si>
  <si>
    <t>FGTF13000C -  ALTAMURA- DA VINCI</t>
  </si>
  <si>
    <t>ALTRE CL DI CONC</t>
  </si>
  <si>
    <t>SCUOLA DI PRECEDENTE UTILIZZAZIONE</t>
  </si>
  <si>
    <t>FGTD0800A - PASCAL</t>
  </si>
  <si>
    <t>SI</t>
  </si>
  <si>
    <t>FGTD05102C - GIANNONE</t>
  </si>
  <si>
    <t>PREC L 104</t>
  </si>
  <si>
    <t>NO</t>
  </si>
  <si>
    <t>FOGGIA</t>
  </si>
  <si>
    <t>FGRC00801T - EINAUDI FOGGIA</t>
  </si>
  <si>
    <t>FGPC044019 - L.CL. FIANI TORREMAGGIORE</t>
  </si>
  <si>
    <t>FGSD00701X - I. ARTE S.NICANDRO</t>
  </si>
  <si>
    <t>FGTL05102V - ITG MASI</t>
  </si>
  <si>
    <t>VIESTE</t>
  </si>
  <si>
    <t>FGRH01050B - IPSSAR VIESTE SER</t>
  </si>
  <si>
    <t>CERIGNOLA</t>
  </si>
  <si>
    <t>FGTF048517 - RIGHI SER. CERIGNOLA</t>
  </si>
  <si>
    <t>FGSD03801G - L.ART PERUGGINI</t>
  </si>
  <si>
    <t>LUCERA</t>
  </si>
  <si>
    <t>ITC SAN SEVERO</t>
  </si>
  <si>
    <t>LO MUZIO</t>
  </si>
  <si>
    <t>DESIREE</t>
  </si>
  <si>
    <t>CIAVARELLA</t>
  </si>
  <si>
    <t>NOTE</t>
  </si>
  <si>
    <t>SOLO SU FGSD03801G - L.ART PERUGGINI</t>
  </si>
  <si>
    <t>FGTD04000X - TONIOLO MANFREDONIA</t>
  </si>
  <si>
    <t xml:space="preserve">PROGETTO </t>
  </si>
  <si>
    <t>APRICENA</t>
  </si>
  <si>
    <t>CICCARIELLO</t>
  </si>
  <si>
    <t>ANNALISA</t>
  </si>
  <si>
    <t>chiede cl conc. In esubero (A039)</t>
  </si>
  <si>
    <t>MARIANI</t>
  </si>
  <si>
    <t>SIMONA RAFFAELLA</t>
  </si>
  <si>
    <t>FGPC03901T - BONGHI LUCERA</t>
  </si>
  <si>
    <t>A049</t>
  </si>
  <si>
    <t>FGPC003013 - FEDERICO II APRICENA</t>
  </si>
  <si>
    <t>FGRH030003 - LECCE S.GIOVANNI R</t>
  </si>
  <si>
    <t>FGRH010002 IPSAR VIESTE</t>
  </si>
  <si>
    <t>PRECEDENZA MANDATO AMMINISTRATIVO</t>
  </si>
  <si>
    <t>CLAUDIO MARCO</t>
  </si>
  <si>
    <t>FGTF13000C -ALTAM DA VINCI</t>
  </si>
  <si>
    <t>FGTD08000A - PASCAL FOGGIA</t>
  </si>
  <si>
    <t>FGPM05000Q - IMMACOLATA s.GIOVANNI</t>
  </si>
  <si>
    <t>fgtd02101g-ITCgiannone s.Marco</t>
  </si>
  <si>
    <t>MAIOLINO</t>
  </si>
  <si>
    <t>VINCENZO</t>
  </si>
  <si>
    <t>FGPM02901B - PESTALOZZI S.SEVERO</t>
  </si>
  <si>
    <t>FGTL03701G - ITG ALBERTI S.SEVERO</t>
  </si>
  <si>
    <t>FGTD060005-ITC LUCERA</t>
  </si>
  <si>
    <t>FGRI03701E - MINUZIANO S.SEVERO</t>
  </si>
  <si>
    <t>SAN SEVERO</t>
  </si>
  <si>
    <t>FGPS08000E - EINSTEIN CERIGNOLA</t>
  </si>
  <si>
    <t>FGTD020009-ITC CERIGNOLA</t>
  </si>
  <si>
    <t>FGPC038034 - LANZA FOGGIA</t>
  </si>
  <si>
    <t>TROIA</t>
  </si>
  <si>
    <t>FGPC03901T- L.CLA BONGHI LUCERA</t>
  </si>
  <si>
    <t>A029</t>
  </si>
  <si>
    <t>CAVALIERE</t>
  </si>
  <si>
    <t>VALENTINO</t>
  </si>
  <si>
    <t>A047</t>
  </si>
  <si>
    <t>RINALDI</t>
  </si>
  <si>
    <t>RAFFAELE</t>
  </si>
  <si>
    <t>MONTE S.ANGELO</t>
  </si>
  <si>
    <t>FGTD00101A - ITC MONTE S.ANGELO</t>
  </si>
  <si>
    <t>FGPS04901G - MORO MARGHERITA</t>
  </si>
  <si>
    <t>FGIS038014- LIC ART FOGGIA</t>
  </si>
  <si>
    <t>SANNICANDRO</t>
  </si>
  <si>
    <t>FGSD04701A - IST ARTE CERIGNOLA</t>
  </si>
  <si>
    <t>FGSD00701X - IST ARTE SANNICANDRO</t>
  </si>
  <si>
    <t>FGTF03701B - MINUZIANO SAN SEVERO</t>
  </si>
  <si>
    <t>FGRC04601L - IPSCT ORTA NOVA</t>
  </si>
  <si>
    <t>MELITO</t>
  </si>
  <si>
    <t>AV</t>
  </si>
  <si>
    <t>SOLO SOSTEGNO (5PR)</t>
  </si>
  <si>
    <t>A346</t>
  </si>
  <si>
    <t>MARIA GRAZIA</t>
  </si>
  <si>
    <t>A043</t>
  </si>
  <si>
    <t>SALERNO</t>
  </si>
  <si>
    <t>VALERIA GRAZIA RITA</t>
  </si>
  <si>
    <t xml:space="preserve">SOLO SOSTEGNO </t>
  </si>
  <si>
    <t>D'ALOIA</t>
  </si>
  <si>
    <t>PIA</t>
  </si>
  <si>
    <t>A050</t>
  </si>
  <si>
    <t>FERRANTE</t>
  </si>
  <si>
    <t>ITALIA</t>
  </si>
  <si>
    <t>A059</t>
  </si>
  <si>
    <t>TANCREDI</t>
  </si>
  <si>
    <t>ANNAMALIA</t>
  </si>
  <si>
    <t>RONCHITELLI</t>
  </si>
  <si>
    <t xml:space="preserve">TERESA </t>
  </si>
  <si>
    <t>SERENA</t>
  </si>
  <si>
    <t>VALERIA</t>
  </si>
  <si>
    <t>CORIANO'</t>
  </si>
  <si>
    <t>GIORGIA</t>
  </si>
  <si>
    <t>S. FERDINANDO</t>
  </si>
  <si>
    <t>SOLO SOSTEGNO  (10PR)</t>
  </si>
  <si>
    <t>FGSD04000E - LIC.ART CERIGNOLA</t>
  </si>
  <si>
    <t>MONTANARO</t>
  </si>
  <si>
    <t>BT</t>
  </si>
  <si>
    <t>FGTD00401T - FAZZINI VIESTE</t>
  </si>
  <si>
    <t>DI PIETRO</t>
  </si>
  <si>
    <t>ORTA NOVA</t>
  </si>
  <si>
    <t>FGPC01801R - LICEO CLASSICO SAN SEVERO</t>
  </si>
  <si>
    <t>A057</t>
  </si>
  <si>
    <t>MANFREDONIA</t>
  </si>
  <si>
    <t>SOLO SOSTEGNO (11 PR)</t>
  </si>
  <si>
    <t>FGSD014013 - LIC. ART SANNICANDRO</t>
  </si>
  <si>
    <t>BRATTOLI</t>
  </si>
  <si>
    <t>FELICE ANTONIO</t>
  </si>
  <si>
    <t>FGTD003012 - ITC APRICENA</t>
  </si>
  <si>
    <t>BOCCI</t>
  </si>
  <si>
    <t>GIOVANNA</t>
  </si>
  <si>
    <t>FGTD010004 -FRACCACRETA SAN SEVERO</t>
  </si>
  <si>
    <t>FGSD00201R - LIC ART CERIGNOLA</t>
  </si>
  <si>
    <t>BELLINI</t>
  </si>
  <si>
    <t>A245</t>
  </si>
  <si>
    <t>A030</t>
  </si>
  <si>
    <t>FLORIO</t>
  </si>
  <si>
    <t>EMILIA</t>
  </si>
  <si>
    <t>TORREMAGGIORE</t>
  </si>
  <si>
    <t>ANZIVINO</t>
  </si>
  <si>
    <t>FGTF110007 - RIGHI CERIGNOLA</t>
  </si>
  <si>
    <t>FGTA01001E - ISIS PAVONCELLI CERIGNOLA</t>
  </si>
  <si>
    <t>FGPS04201R - L SCIENT MANFREDONIA</t>
  </si>
  <si>
    <t>SACCHI ANGRISANI</t>
  </si>
  <si>
    <t>IMELDE</t>
  </si>
  <si>
    <t>FGTD03401N - NOTARANGELO FOGGIA</t>
  </si>
  <si>
    <t>FGTD00301N -NOTARANGELO FOGGIA</t>
  </si>
  <si>
    <t>PRECEDENZA PER FOGGIA PER CURE CONTINUATIVE</t>
  </si>
  <si>
    <t>COCCIA</t>
  </si>
  <si>
    <t>ARMIDA SILVANA</t>
  </si>
  <si>
    <t>FGTD05103D - ITC GIANNONE TROIA</t>
  </si>
  <si>
    <t>FGTD03401N - NOTARANGELO  FOGGIA</t>
  </si>
  <si>
    <t>ZERULO</t>
  </si>
  <si>
    <t>MATTIA</t>
  </si>
  <si>
    <t>CASTRIOTTA</t>
  </si>
  <si>
    <t>MADDALENA</t>
  </si>
  <si>
    <t>FGPS04201R-SCIENT MANFREDONIA</t>
  </si>
  <si>
    <t>FGPM039012- ROSMINI LUCERA</t>
  </si>
  <si>
    <t>VETRITTI</t>
  </si>
  <si>
    <t>ROBERTA</t>
  </si>
  <si>
    <t>A042</t>
  </si>
  <si>
    <t>TV</t>
  </si>
  <si>
    <t>FGRI04301T-IPIA BONGHI LUCERA</t>
  </si>
  <si>
    <t>A246</t>
  </si>
  <si>
    <t>FACCILONGO</t>
  </si>
  <si>
    <t>ANTONIETTA</t>
  </si>
  <si>
    <t>FGPM039012 - ROSMINI LUCERA</t>
  </si>
  <si>
    <t>D'ANGELO</t>
  </si>
  <si>
    <t>CARLA</t>
  </si>
  <si>
    <t>FGPC03901T - CLASS LUCERA</t>
  </si>
  <si>
    <t>DE LUCA</t>
  </si>
  <si>
    <t>MARIA GIOVANNA</t>
  </si>
  <si>
    <t>FGIS048009 - RIGHI CERIGNOLA</t>
  </si>
  <si>
    <t>CATALANO</t>
  </si>
  <si>
    <t>ADDOLORATA</t>
  </si>
  <si>
    <t>A048</t>
  </si>
  <si>
    <t>FGTF13000C - ALTAMURA FOGGIA</t>
  </si>
  <si>
    <t>FGTD05103D - ITE GIANNONE FOGGIA</t>
  </si>
  <si>
    <t>A017</t>
  </si>
  <si>
    <t>AQUILINO</t>
  </si>
  <si>
    <t>FAUSTO</t>
  </si>
  <si>
    <t>A033</t>
  </si>
  <si>
    <t>CORSANO</t>
  </si>
  <si>
    <t>SOLO SOSTEGNO (8 PR)</t>
  </si>
  <si>
    <t>COCCO</t>
  </si>
  <si>
    <t>PIETRO ANTONIO</t>
  </si>
  <si>
    <t xml:space="preserve">FGPC02101L - CLASSICO S.MARCO </t>
  </si>
  <si>
    <t>FGPM03000E - MAGISTR.POERIO</t>
  </si>
  <si>
    <t>MURGO</t>
  </si>
  <si>
    <t>ROSAMARIA</t>
  </si>
  <si>
    <t>CARRABBA</t>
  </si>
  <si>
    <t>FGTD0003012 - ITC APRICENA</t>
  </si>
  <si>
    <t>FGTL05102V - ITG MASI FOGGIA</t>
  </si>
  <si>
    <t>PALIERI</t>
  </si>
  <si>
    <t>MARIA PIA</t>
  </si>
  <si>
    <t>FILASETA</t>
  </si>
  <si>
    <t>MARCO SAVERIO</t>
  </si>
  <si>
    <t>DE PILLA</t>
  </si>
  <si>
    <t>SAN NICANDRO</t>
  </si>
  <si>
    <t>FGTL03701G - ALBERTI SAN SEVERO</t>
  </si>
  <si>
    <t>MASCIOCCO</t>
  </si>
  <si>
    <t>CAMPAGNA</t>
  </si>
  <si>
    <t>FGTD01301L - ITCG RODI</t>
  </si>
  <si>
    <t>FGTD010004 - FRACCACRETA SAN SEVERO</t>
  </si>
  <si>
    <t>FGTD010004 - ITC FRACCACRETA SAN SEVERO</t>
  </si>
  <si>
    <t>NERI</t>
  </si>
  <si>
    <t>FGPC003013 -  CLASSICO APRICENA</t>
  </si>
  <si>
    <t>FGRH04301A - IPSAR BONGHI LUCERA</t>
  </si>
  <si>
    <t>FGTD044029 - ITC TORREMAGGIORE</t>
  </si>
  <si>
    <t>FGTF017016 - FERMI MANFREDONIA</t>
  </si>
  <si>
    <t>VOLTURINO</t>
  </si>
  <si>
    <t>FGPM0300E - POERIO FOGGIA</t>
  </si>
  <si>
    <t>FGTF017016 - ITIS FERMI MANFREDONIA</t>
  </si>
  <si>
    <t>FGTH01701N - ITN ROTUNDI MANFREDONIA</t>
  </si>
  <si>
    <t>CRISTINO</t>
  </si>
  <si>
    <t>LORETA</t>
  </si>
  <si>
    <t>ROSELLA</t>
  </si>
  <si>
    <t>RUBINO</t>
  </si>
  <si>
    <t>DOMIZIANA MARIA</t>
  </si>
  <si>
    <t>SOLO SOSTEGNO (3R)</t>
  </si>
  <si>
    <t>C070</t>
  </si>
  <si>
    <t>SPALLONE</t>
  </si>
  <si>
    <t>NATALIA</t>
  </si>
  <si>
    <t>FGRI03701 - IPSIA MINUZIANO SAN SEVERO</t>
  </si>
  <si>
    <t>GRANA</t>
  </si>
  <si>
    <t>fgtd007019 - fioritto APRICENA</t>
  </si>
  <si>
    <t>FGTA03701P - ITA DI SANGRO SAN SEVERO</t>
  </si>
  <si>
    <t>BUBBA</t>
  </si>
  <si>
    <t>FGRI04301T - IPIA LUCERA</t>
  </si>
  <si>
    <t>FGRI03701E - MINUZIANO SAN SEVERO</t>
  </si>
  <si>
    <t>C320</t>
  </si>
  <si>
    <t>FGRI03701E - IPSIA MINUZIANO SAN SEVERO</t>
  </si>
  <si>
    <t>FGPM010009 - RONCALLI MANFREDONIA</t>
  </si>
  <si>
    <t>PALMISANO</t>
  </si>
  <si>
    <t>IDEO</t>
  </si>
  <si>
    <t>FGRC00801T - IPC EIINAUDI FOGGIA</t>
  </si>
  <si>
    <t>A020</t>
  </si>
  <si>
    <t>ZANNELLI</t>
  </si>
  <si>
    <t>CIRO</t>
  </si>
  <si>
    <t>FGTF03701E - IPSIA SAN SEVERO</t>
  </si>
  <si>
    <t>CASCAVILLA</t>
  </si>
  <si>
    <t>FGTF03701B - ITIS MINUZIANO SAN SEVERO</t>
  </si>
  <si>
    <t>LOREDANA ANNA RITA</t>
  </si>
  <si>
    <t>(19R)</t>
  </si>
  <si>
    <t>DEL GIUDICE</t>
  </si>
  <si>
    <t>FGRH010002 - IPSAR VIESTE</t>
  </si>
  <si>
    <t>FGPS004012 - FAZZINI VIESTE</t>
  </si>
  <si>
    <t>COLO'</t>
  </si>
  <si>
    <t>FERNANDO</t>
  </si>
  <si>
    <t>SOLO SOSTEGNO (12 R)</t>
  </si>
  <si>
    <t>SPONCICHETTI</t>
  </si>
  <si>
    <t>SOLO SOSTEGNO 4 PR)</t>
  </si>
  <si>
    <t>ISCHITELLA</t>
  </si>
  <si>
    <t>FGRT03701B - ITIS MINUZIANO SAN SEVERO</t>
  </si>
  <si>
    <t>FGTF13050T ALTAMURA FOGGIA</t>
  </si>
  <si>
    <t>FGPC090002 - CLASSICO VICO</t>
  </si>
  <si>
    <t>(7 R)</t>
  </si>
  <si>
    <t>RUGGIERI</t>
  </si>
  <si>
    <t>ROCCO</t>
  </si>
  <si>
    <t>C520</t>
  </si>
  <si>
    <t>FGTN00402R - ITT VIESTE</t>
  </si>
  <si>
    <t>PIEMONTESE</t>
  </si>
  <si>
    <t>D'ECCLESIA</t>
  </si>
  <si>
    <t>MARIA LOREDANA</t>
  </si>
  <si>
    <t>1407/82</t>
  </si>
  <si>
    <t>FGRI020004 - IPSIA PACINOTTI FOGGIA</t>
  </si>
  <si>
    <t>MICHELA</t>
  </si>
  <si>
    <t>BATTAGLINO</t>
  </si>
  <si>
    <t>MARIA SOCCORSA</t>
  </si>
  <si>
    <t>FGPS044002 - FIANI TORREMAGGIORE</t>
  </si>
  <si>
    <t>MAIELLA</t>
  </si>
  <si>
    <t>LUCIA</t>
  </si>
  <si>
    <t>DI GIOIA</t>
  </si>
  <si>
    <t>ROSARIA</t>
  </si>
  <si>
    <t xml:space="preserve">MAGGIO </t>
  </si>
  <si>
    <t>LAURA TERESA MARIA</t>
  </si>
  <si>
    <t>FGPC03901T - CLASSICO BONGHI LUCERA</t>
  </si>
  <si>
    <t>BONFITTO</t>
  </si>
  <si>
    <t>FGPM05000Q - IST MAGISTR S.GIVANNI R.</t>
  </si>
  <si>
    <t>SAN MARCO LAMIS</t>
  </si>
  <si>
    <t>RAFFAELLA</t>
  </si>
  <si>
    <t>FGTD04000X - ITC TONIOLO MANFREDONIA</t>
  </si>
  <si>
    <t>TOMAIOLO</t>
  </si>
  <si>
    <t>RAFFAELA MARIA LEONARDA</t>
  </si>
  <si>
    <t>(9 R - 1  PR)</t>
  </si>
  <si>
    <t>FGRC02601B - IPSCT STAFFA TRINITAPOLI</t>
  </si>
  <si>
    <t>FGIS02600C -  IIS STAFFA</t>
  </si>
  <si>
    <t>TRINITAPOLI</t>
  </si>
  <si>
    <t>GENTILE</t>
  </si>
  <si>
    <t>NUNZIATINA</t>
  </si>
  <si>
    <t>IMBASCIANI</t>
  </si>
  <si>
    <t>AGATA</t>
  </si>
  <si>
    <t>FGPC02601Q- STAFFA TRINITAPOLI</t>
  </si>
  <si>
    <t>MALIZIA</t>
  </si>
  <si>
    <t>ANTONIA</t>
  </si>
  <si>
    <t>FGPS00701D - LICEO DE ROGATIS SANNICANDRO</t>
  </si>
  <si>
    <t>FGPC003013 IIS FEDERICO II APRICENA</t>
  </si>
  <si>
    <t>FGPC003013 - IIS FEDERICO II APRICENA</t>
  </si>
  <si>
    <t>ZAMINGA</t>
  </si>
  <si>
    <t>FGTD00351B - ITC SERALE APRICENA</t>
  </si>
  <si>
    <t>ANGINO</t>
  </si>
  <si>
    <t>RITA VALERIA</t>
  </si>
  <si>
    <t>FGPC060006 - BONGHI LUCERA</t>
  </si>
  <si>
    <t>FGPM03000E - POERIO FOGGIA</t>
  </si>
  <si>
    <t>EPISCOPO</t>
  </si>
  <si>
    <t>ANNA IDA</t>
  </si>
  <si>
    <t>FGPM030003 - POERIO FOGGIA</t>
  </si>
  <si>
    <t>FRANCO</t>
  </si>
  <si>
    <t>RAFFAELLA RITA</t>
  </si>
  <si>
    <t>FGRI00701P - IPSIA SANNICANDRO</t>
  </si>
  <si>
    <t>FGRI013012 - IPSIA ISCHITELLI</t>
  </si>
  <si>
    <t>TARONNA</t>
  </si>
  <si>
    <t>MARIA CARMELA</t>
  </si>
  <si>
    <t>RODI GARGANICO</t>
  </si>
  <si>
    <t>FGTD01301L - ITC RODI GARGANICO</t>
  </si>
  <si>
    <t>COLANINNO</t>
  </si>
  <si>
    <t>MARCELLO</t>
  </si>
  <si>
    <t>FGPS08000E - EINSTEN CERIGNOLA</t>
  </si>
  <si>
    <t>DEMBECH</t>
  </si>
  <si>
    <t>BUCCOMINO</t>
  </si>
  <si>
    <t>RINALBA</t>
  </si>
  <si>
    <t>LASTELLA</t>
  </si>
  <si>
    <t>ALFONSETTI</t>
  </si>
  <si>
    <t>FERNANDA</t>
  </si>
  <si>
    <t>FGTF04801T - ITIS RIGHI CERIGNOLA</t>
  </si>
  <si>
    <t>FGRI020004 - IPSIA PACINOTTI FOGGUA</t>
  </si>
  <si>
    <t>D'ARIENZO</t>
  </si>
  <si>
    <t>ZAMPINO</t>
  </si>
  <si>
    <t>ARMANDO FRANCESCO</t>
  </si>
  <si>
    <t>FGTD044018 - LECCISOTTI TORREMAGGIORE</t>
  </si>
  <si>
    <t>MASTROMARCO</t>
  </si>
  <si>
    <t>GERARDO</t>
  </si>
  <si>
    <t>FGTD02000P - ITC CERIGNOLA</t>
  </si>
  <si>
    <t>NOTARANGELO</t>
  </si>
  <si>
    <t>LIDIA</t>
  </si>
  <si>
    <t>FRONTUTO</t>
  </si>
  <si>
    <t>D'ERRICO</t>
  </si>
  <si>
    <t>FGTF00101L - ITIS MONTE SANT'ANGELO</t>
  </si>
  <si>
    <t>SOLO A019</t>
  </si>
  <si>
    <t>BARDEGLINU</t>
  </si>
  <si>
    <t>NU</t>
  </si>
  <si>
    <t>FABRIS</t>
  </si>
  <si>
    <t>NADIA</t>
  </si>
  <si>
    <t>UD</t>
  </si>
  <si>
    <t>SOLO SOSTEGNO (7 R)</t>
  </si>
  <si>
    <t>MOFFA</t>
  </si>
  <si>
    <t>LUCIANA</t>
  </si>
  <si>
    <t>FGPC044019 - FIANI TORREMAGGIORE</t>
  </si>
  <si>
    <t>FGPM02901B - PESTALOZZI SAN SEVERO</t>
  </si>
  <si>
    <t>DONATACCI</t>
  </si>
  <si>
    <t>NICANDRO</t>
  </si>
  <si>
    <t>FGRI021011 - IPSIA SANMARCO IN LAMIS</t>
  </si>
  <si>
    <t>MARROCCHELLA</t>
  </si>
  <si>
    <t>MARIA MICHELA</t>
  </si>
  <si>
    <t>A013</t>
  </si>
  <si>
    <t>PENSATO</t>
  </si>
  <si>
    <t>FGSD00701X - ISA SANNICANDRO</t>
  </si>
  <si>
    <t>LORUSSO</t>
  </si>
  <si>
    <t>ANGELO</t>
  </si>
  <si>
    <t>FGRH01050B - IPSAR SERALE VIESTE</t>
  </si>
  <si>
    <t>C270</t>
  </si>
  <si>
    <t>D'AVOLIO</t>
  </si>
  <si>
    <t>PIETRO</t>
  </si>
  <si>
    <t>FGRI013012 - IPSIA ISCHITELLA</t>
  </si>
  <si>
    <t>FGRI00701P - IPSIA SANNICNDRO</t>
  </si>
  <si>
    <t>GITTO</t>
  </si>
  <si>
    <t>FGRA00801V - IPA GRIECO FOGGIA</t>
  </si>
  <si>
    <t>A034</t>
  </si>
  <si>
    <t>PAOLO</t>
  </si>
  <si>
    <t>SOLO 34 E 47</t>
  </si>
  <si>
    <t>DANIELE</t>
  </si>
  <si>
    <t>MARIO</t>
  </si>
  <si>
    <t>FGRI021011 - IPSIA SAN MARCO LAMIS</t>
  </si>
  <si>
    <t>DI CARLO</t>
  </si>
  <si>
    <t>URBANO</t>
  </si>
  <si>
    <t>SAN GIOVANNI ROTONDO</t>
  </si>
  <si>
    <t>FGTD00101A - ITC MONTE SANT'ANGELO</t>
  </si>
  <si>
    <t>ALBANESE</t>
  </si>
  <si>
    <t>FGPC04701R - CLASSICO CERIGNOLA</t>
  </si>
  <si>
    <t>A037</t>
  </si>
  <si>
    <t>BIONDI</t>
  </si>
  <si>
    <t>FGPC046011  CLASSICO ORTA NOVA</t>
  </si>
  <si>
    <t>RITROVATO</t>
  </si>
  <si>
    <t>CLAUDIO</t>
  </si>
  <si>
    <t>FGTD036019 - ITI SAN GIOVANNI ROT</t>
  </si>
  <si>
    <t>FATONE</t>
  </si>
  <si>
    <t>MASSIMO</t>
  </si>
  <si>
    <t>SO</t>
  </si>
  <si>
    <t>FGRC00801T - EPSCT EINAUDI FOGGIA</t>
  </si>
  <si>
    <t>VESCERA</t>
  </si>
  <si>
    <t>NATALE</t>
  </si>
  <si>
    <t>DE CAROLIS</t>
  </si>
  <si>
    <t>KATIA</t>
  </si>
  <si>
    <t>STELLA</t>
  </si>
  <si>
    <t>FGTF03401B - ITI MINUZIANO SAN SEVERO</t>
  </si>
  <si>
    <t>LOMBARDI</t>
  </si>
  <si>
    <t>GIULIANA GIUSEPPINA</t>
  </si>
  <si>
    <t>MAROTTA</t>
  </si>
  <si>
    <t>LORIS</t>
  </si>
  <si>
    <t>12/1270</t>
  </si>
  <si>
    <t>SA</t>
  </si>
  <si>
    <t>FORTE</t>
  </si>
  <si>
    <t>FTL01101B - GEOM PAVONCELLI CERIGNOLA</t>
  </si>
  <si>
    <t>MENNITTI</t>
  </si>
  <si>
    <t>MIRANDA</t>
  </si>
  <si>
    <t>TROMBETTA</t>
  </si>
  <si>
    <t>FGTD05102C - GIANNONE FOGGIA</t>
  </si>
  <si>
    <t>FGTD08000A PASCAL FOGGIA</t>
  </si>
  <si>
    <t>VALERIA LOREDANA</t>
  </si>
  <si>
    <t>D'ANDOLA</t>
  </si>
  <si>
    <t>DI CENTA</t>
  </si>
  <si>
    <t>MAURO</t>
  </si>
  <si>
    <t>TE</t>
  </si>
  <si>
    <t>FGTD060005 - ITC LUCERA</t>
  </si>
  <si>
    <t>GRASSO</t>
  </si>
  <si>
    <t>VINCENZO ROSARIO</t>
  </si>
  <si>
    <t>MAULUCCI</t>
  </si>
  <si>
    <t>GUERINO</t>
  </si>
  <si>
    <t>CINANNI</t>
  </si>
  <si>
    <t>PALMIERI</t>
  </si>
  <si>
    <t>LENOCI</t>
  </si>
  <si>
    <t>MIRELLA</t>
  </si>
  <si>
    <t>BOVINO</t>
  </si>
  <si>
    <t>D'ARRI</t>
  </si>
  <si>
    <t>NADIA ANTONIETTA</t>
  </si>
  <si>
    <t>(5 R - 1 PR)</t>
  </si>
  <si>
    <t>PEZZULLA</t>
  </si>
  <si>
    <t>LUCIANO</t>
  </si>
  <si>
    <t>FGRH07000N - IPSIA MARGHERITA SAVOIA</t>
  </si>
  <si>
    <t>FGRH0700N - IPSIA MARGHERITA SAVOIA</t>
  </si>
  <si>
    <t>PAOLUCCI</t>
  </si>
  <si>
    <t>FGSD03801G - PERUGGINI FOGGIA</t>
  </si>
  <si>
    <t>MUDU</t>
  </si>
  <si>
    <t>MARIA ROSARIA</t>
  </si>
  <si>
    <t>RAGO</t>
  </si>
  <si>
    <t>RAFFAELA</t>
  </si>
  <si>
    <t>SALCUNI</t>
  </si>
  <si>
    <t>FGIS001004 -GIORDANI MONTE SANTANGELO</t>
  </si>
  <si>
    <t>CANELLI</t>
  </si>
  <si>
    <t>FELICE</t>
  </si>
  <si>
    <t>MARTELLA</t>
  </si>
  <si>
    <t>FGRH04901A - IPSAR BONGHI LUCERA</t>
  </si>
  <si>
    <t>C510</t>
  </si>
  <si>
    <t>LAPROCINA</t>
  </si>
  <si>
    <t>DI SABATO</t>
  </si>
  <si>
    <t>DEL MASTRO</t>
  </si>
  <si>
    <t>FERNANDO ANTONIO</t>
  </si>
  <si>
    <t>SPINELLI</t>
  </si>
  <si>
    <t>GAETANO</t>
  </si>
  <si>
    <t>C290</t>
  </si>
  <si>
    <t>POMPILIO</t>
  </si>
  <si>
    <t>EMILIO</t>
  </si>
  <si>
    <t>CORNACCHIA</t>
  </si>
  <si>
    <t>SALVATORE</t>
  </si>
  <si>
    <t>GALANTE</t>
  </si>
  <si>
    <t>FGTH01701N - ITN MANFREDONIA</t>
  </si>
  <si>
    <t>DEL COCCHIO</t>
  </si>
  <si>
    <t>ALFREDO</t>
  </si>
  <si>
    <t>CONTESSA</t>
  </si>
  <si>
    <t>LEONARDA</t>
  </si>
  <si>
    <t xml:space="preserve">SI </t>
  </si>
  <si>
    <t>ANNA LISA</t>
  </si>
  <si>
    <t>ANNA LUCIA</t>
  </si>
  <si>
    <t>FGRI03701E- IPSIA A. MINUZIANO SAN SEVERO</t>
  </si>
  <si>
    <t>MANCA DOMANDA UTILIZZ.</t>
  </si>
  <si>
    <t>PRECEDENZA</t>
  </si>
  <si>
    <t>SOLO CLASSI CURRICOLARI</t>
  </si>
  <si>
    <t>SOLO SOSTEGNO - PRECEDENZA</t>
  </si>
  <si>
    <t>PUNTEGGIO</t>
  </si>
  <si>
    <t>SOLO SOSTEGNO - DA ALTRA PROVINCIA</t>
  </si>
  <si>
    <t>PRECEDENZA  - DA ALTRO RUOLO IN PROVINCIA</t>
  </si>
  <si>
    <t>PRECEDENZA - DA ALTRA PROVINCIA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</si>
</sst>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29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4"/>
      <color indexed="17"/>
      <name val="Arial"/>
      <family val="2"/>
    </font>
    <font>
      <b/>
      <sz val="14"/>
      <name val="Arial"/>
      <family val="2"/>
    </font>
    <font>
      <sz val="8"/>
      <color indexed="63"/>
      <name val="Courier New"/>
      <family val="3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indexed="46"/>
      <name val="Arial"/>
      <family val="2"/>
    </font>
    <font>
      <sz val="8"/>
      <name val="Courier New"/>
      <family val="3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2"/>
      <name val="Calibri"/>
      <family val="2"/>
    </font>
    <font>
      <b/>
      <sz val="12"/>
      <color indexed="57"/>
      <name val="Arial"/>
      <family val="2"/>
    </font>
    <font>
      <b/>
      <sz val="12"/>
      <color indexed="48"/>
      <name val="Arial"/>
      <family val="2"/>
    </font>
    <font>
      <b/>
      <sz val="12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textRotation="90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textRotation="90"/>
    </xf>
    <xf numFmtId="0" fontId="12" fillId="2" borderId="1" xfId="0" applyFont="1" applyFill="1" applyBorder="1" applyAlignment="1">
      <alignment horizontal="center" vertical="center" textRotation="90"/>
    </xf>
    <xf numFmtId="0" fontId="14" fillId="2" borderId="1" xfId="0" applyFont="1" applyFill="1" applyBorder="1" applyAlignment="1">
      <alignment horizontal="center" vertical="center" textRotation="90"/>
    </xf>
    <xf numFmtId="0" fontId="10" fillId="2" borderId="1" xfId="0" applyFont="1" applyFill="1" applyBorder="1" applyAlignment="1">
      <alignment horizontal="center" vertical="center" textRotation="90"/>
    </xf>
    <xf numFmtId="0" fontId="16" fillId="0" borderId="0" xfId="0" applyFont="1" applyAlignment="1">
      <alignment/>
    </xf>
    <xf numFmtId="0" fontId="17" fillId="0" borderId="1" xfId="0" applyFont="1" applyFill="1" applyBorder="1" applyAlignment="1">
      <alignment horizontal="center" vertical="center" textRotation="90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 applyAlignment="1">
      <alignment/>
    </xf>
    <xf numFmtId="0" fontId="15" fillId="0" borderId="1" xfId="0" applyFont="1" applyBorder="1" applyAlignment="1">
      <alignment vertical="center" textRotation="90"/>
    </xf>
    <xf numFmtId="0" fontId="17" fillId="0" borderId="1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 textRotation="90"/>
    </xf>
    <xf numFmtId="0" fontId="17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0" fontId="4" fillId="3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8" fillId="0" borderId="1" xfId="0" applyFont="1" applyFill="1" applyBorder="1" applyAlignment="1">
      <alignment horizontal="center" textRotation="90" wrapText="1"/>
    </xf>
    <xf numFmtId="0" fontId="18" fillId="0" borderId="1" xfId="0" applyFont="1" applyBorder="1" applyAlignment="1">
      <alignment horizontal="center" textRotation="90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textRotation="90" wrapText="1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wrapText="1"/>
    </xf>
    <xf numFmtId="0" fontId="18" fillId="0" borderId="1" xfId="0" applyFont="1" applyFill="1" applyBorder="1" applyAlignment="1">
      <alignment horizontal="center" textRotation="90"/>
    </xf>
    <xf numFmtId="0" fontId="12" fillId="0" borderId="1" xfId="0" applyFont="1" applyBorder="1" applyAlignment="1">
      <alignment horizontal="center" textRotation="90"/>
    </xf>
    <xf numFmtId="0" fontId="28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5" fillId="0" borderId="1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83"/>
  <sheetViews>
    <sheetView tabSelected="1" zoomScale="75" zoomScaleNormal="75" workbookViewId="0" topLeftCell="A1">
      <pane xSplit="3" ySplit="1" topLeftCell="D12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F13" sqref="AF13"/>
    </sheetView>
  </sheetViews>
  <sheetFormatPr defaultColWidth="9.140625" defaultRowHeight="12.75"/>
  <cols>
    <col min="1" max="1" width="9.140625" style="39" customWidth="1"/>
    <col min="2" max="2" width="18.7109375" style="50" bestFit="1" customWidth="1"/>
    <col min="3" max="3" width="22.57421875" style="51" bestFit="1" customWidth="1"/>
    <col min="4" max="4" width="12.421875" style="1" bestFit="1" customWidth="1"/>
    <col min="5" max="5" width="9.140625" style="1" customWidth="1"/>
    <col min="6" max="6" width="7.7109375" style="5" hidden="1" customWidth="1"/>
    <col min="7" max="7" width="6.140625" style="5" hidden="1" customWidth="1"/>
    <col min="8" max="8" width="6.00390625" style="5" hidden="1" customWidth="1"/>
    <col min="9" max="9" width="5.28125" style="5" hidden="1" customWidth="1"/>
    <col min="10" max="10" width="6.28125" style="5" hidden="1" customWidth="1"/>
    <col min="11" max="11" width="9.7109375" style="7" hidden="1" customWidth="1"/>
    <col min="12" max="13" width="4.421875" style="1" hidden="1" customWidth="1"/>
    <col min="14" max="14" width="4.28125" style="4" hidden="1" customWidth="1"/>
    <col min="15" max="15" width="8.57421875" style="8" hidden="1" customWidth="1"/>
    <col min="16" max="16" width="7.140625" style="38" hidden="1" customWidth="1"/>
    <col min="17" max="17" width="7.421875" style="14" customWidth="1"/>
    <col min="18" max="18" width="25.57421875" style="0" hidden="1" customWidth="1"/>
    <col min="19" max="19" width="8.140625" style="13" hidden="1" customWidth="1"/>
    <col min="20" max="20" width="12.7109375" style="33" hidden="1" customWidth="1"/>
    <col min="21" max="21" width="8.00390625" style="15" hidden="1" customWidth="1"/>
    <col min="22" max="22" width="11.28125" style="12" hidden="1" customWidth="1"/>
    <col min="23" max="23" width="6.57421875" style="24" hidden="1" customWidth="1"/>
    <col min="24" max="24" width="3.57421875" style="31" hidden="1" customWidth="1"/>
    <col min="25" max="25" width="4.8515625" style="29" hidden="1" customWidth="1"/>
    <col min="26" max="26" width="20.57421875" style="24" hidden="1" customWidth="1"/>
    <col min="27" max="29" width="0" style="1" hidden="1" customWidth="1"/>
    <col min="30" max="30" width="37.00390625" style="0" hidden="1" customWidth="1"/>
    <col min="31" max="31" width="32.140625" style="62" bestFit="1" customWidth="1"/>
  </cols>
  <sheetData>
    <row r="1" spans="1:31" s="3" customFormat="1" ht="106.5" customHeight="1">
      <c r="A1" s="52" t="s">
        <v>0</v>
      </c>
      <c r="B1" s="52" t="s">
        <v>1</v>
      </c>
      <c r="C1" s="52" t="s">
        <v>2</v>
      </c>
      <c r="D1" s="53" t="s">
        <v>3</v>
      </c>
      <c r="E1" s="53" t="s">
        <v>4</v>
      </c>
      <c r="F1" s="54" t="s">
        <v>5</v>
      </c>
      <c r="G1" s="55" t="s">
        <v>241</v>
      </c>
      <c r="H1" s="55" t="s">
        <v>243</v>
      </c>
      <c r="I1" s="56" t="s">
        <v>6</v>
      </c>
      <c r="J1" s="54" t="s">
        <v>7</v>
      </c>
      <c r="K1" s="57" t="s">
        <v>15</v>
      </c>
      <c r="L1" s="54" t="s">
        <v>8</v>
      </c>
      <c r="M1" s="54" t="s">
        <v>9</v>
      </c>
      <c r="N1" s="58" t="s">
        <v>16</v>
      </c>
      <c r="O1" s="59" t="s">
        <v>10</v>
      </c>
      <c r="P1" s="60" t="s">
        <v>11</v>
      </c>
      <c r="Q1" s="16" t="s">
        <v>693</v>
      </c>
      <c r="R1" s="10" t="s">
        <v>239</v>
      </c>
      <c r="S1" s="17" t="s">
        <v>14</v>
      </c>
      <c r="T1" s="10" t="s">
        <v>240</v>
      </c>
      <c r="U1" s="18" t="s">
        <v>12</v>
      </c>
      <c r="V1" s="19" t="s">
        <v>13</v>
      </c>
      <c r="W1" s="27" t="s">
        <v>250</v>
      </c>
      <c r="X1" s="25" t="s">
        <v>238</v>
      </c>
      <c r="Y1" s="21" t="s">
        <v>245</v>
      </c>
      <c r="Z1" s="26" t="s">
        <v>246</v>
      </c>
      <c r="AA1" s="9" t="s">
        <v>17</v>
      </c>
      <c r="AB1" s="9" t="s">
        <v>18</v>
      </c>
      <c r="AC1" s="9" t="s">
        <v>19</v>
      </c>
      <c r="AD1" s="3" t="s">
        <v>267</v>
      </c>
      <c r="AE1" s="61" t="s">
        <v>267</v>
      </c>
    </row>
    <row r="2" spans="1:26" ht="15.75">
      <c r="A2" s="67" t="s">
        <v>20</v>
      </c>
      <c r="B2" s="68" t="s">
        <v>21</v>
      </c>
      <c r="C2" s="69" t="s">
        <v>22</v>
      </c>
      <c r="D2" s="70">
        <v>17309</v>
      </c>
      <c r="E2" s="71" t="s">
        <v>23</v>
      </c>
      <c r="F2" s="72">
        <v>5</v>
      </c>
      <c r="G2" s="72">
        <v>8</v>
      </c>
      <c r="H2" s="72"/>
      <c r="I2" s="73"/>
      <c r="J2" s="72"/>
      <c r="K2" s="74">
        <f aca="true" t="shared" si="0" ref="K2:K65">IF(J2&lt;=5,J2*2+F2*6+((IF(G2&lt;=4,G2*3,(4*3)+(G2-4)/3*2*3))+H2*3+I2),(J2-5)*3+5*2+F2*6+((IF(G2&lt;=4,G2*3,(4*3)+(G2-4)/3*2*3))+H2*3+I2))</f>
        <v>50</v>
      </c>
      <c r="L2" s="71"/>
      <c r="M2" s="71"/>
      <c r="N2" s="73"/>
      <c r="O2" s="74">
        <f aca="true" t="shared" si="1" ref="O2:O65">L2*4+M2*3+N2</f>
        <v>0</v>
      </c>
      <c r="P2" s="75"/>
      <c r="Q2" s="76">
        <f aca="true" t="shared" si="2" ref="Q2:Q65">K2+P2</f>
        <v>50</v>
      </c>
      <c r="R2" s="20" t="s">
        <v>244</v>
      </c>
      <c r="S2" s="13">
        <f aca="true" t="shared" si="3" ref="S2:S65">K2+O2+P2</f>
        <v>50</v>
      </c>
      <c r="U2" s="15">
        <f aca="true" t="shared" si="4" ref="U2:U65">K2+O2-N2+P2</f>
        <v>50</v>
      </c>
      <c r="V2" s="11">
        <f aca="true" t="shared" si="5" ref="V2:V7">K2</f>
        <v>50</v>
      </c>
      <c r="W2" s="22"/>
      <c r="Y2" s="28" t="s">
        <v>248</v>
      </c>
      <c r="Z2" s="20" t="s">
        <v>247</v>
      </c>
    </row>
    <row r="3" spans="1:26" ht="15.75">
      <c r="A3" s="67" t="s">
        <v>24</v>
      </c>
      <c r="B3" s="68" t="s">
        <v>25</v>
      </c>
      <c r="C3" s="69" t="s">
        <v>26</v>
      </c>
      <c r="D3" s="70">
        <v>26420</v>
      </c>
      <c r="E3" s="71" t="s">
        <v>27</v>
      </c>
      <c r="F3" s="72">
        <v>6</v>
      </c>
      <c r="G3" s="72">
        <v>5</v>
      </c>
      <c r="H3" s="72"/>
      <c r="I3" s="77"/>
      <c r="J3" s="72">
        <v>6</v>
      </c>
      <c r="K3" s="74">
        <f t="shared" si="0"/>
        <v>63</v>
      </c>
      <c r="L3" s="71"/>
      <c r="M3" s="71">
        <v>3</v>
      </c>
      <c r="N3" s="73"/>
      <c r="O3" s="74">
        <f t="shared" si="1"/>
        <v>9</v>
      </c>
      <c r="P3" s="78"/>
      <c r="Q3" s="76">
        <f t="shared" si="2"/>
        <v>63</v>
      </c>
      <c r="R3" s="20"/>
      <c r="S3" s="13">
        <f t="shared" si="3"/>
        <v>72</v>
      </c>
      <c r="U3" s="15">
        <f t="shared" si="4"/>
        <v>72</v>
      </c>
      <c r="V3" s="11">
        <f t="shared" si="5"/>
        <v>63</v>
      </c>
      <c r="W3" s="22"/>
      <c r="Y3" s="28"/>
      <c r="Z3" s="20" t="s">
        <v>340</v>
      </c>
    </row>
    <row r="4" spans="1:26" ht="15.75">
      <c r="A4" s="67" t="s">
        <v>28</v>
      </c>
      <c r="B4" s="68" t="s">
        <v>29</v>
      </c>
      <c r="C4" s="69" t="s">
        <v>30</v>
      </c>
      <c r="D4" s="70">
        <v>22804</v>
      </c>
      <c r="E4" s="71" t="s">
        <v>27</v>
      </c>
      <c r="F4" s="72">
        <v>13</v>
      </c>
      <c r="G4" s="72">
        <v>7</v>
      </c>
      <c r="H4" s="72"/>
      <c r="I4" s="77"/>
      <c r="J4" s="72">
        <v>7</v>
      </c>
      <c r="K4" s="74">
        <f t="shared" si="0"/>
        <v>112</v>
      </c>
      <c r="L4" s="71"/>
      <c r="M4" s="71"/>
      <c r="N4" s="73">
        <v>6</v>
      </c>
      <c r="O4" s="74">
        <f t="shared" si="1"/>
        <v>6</v>
      </c>
      <c r="P4" s="78"/>
      <c r="Q4" s="76">
        <f t="shared" si="2"/>
        <v>112</v>
      </c>
      <c r="R4" s="20" t="s">
        <v>293</v>
      </c>
      <c r="S4" s="13">
        <f t="shared" si="3"/>
        <v>118</v>
      </c>
      <c r="T4" s="33" t="s">
        <v>294</v>
      </c>
      <c r="U4" s="15">
        <f t="shared" si="4"/>
        <v>112</v>
      </c>
      <c r="V4" s="11">
        <f t="shared" si="5"/>
        <v>112</v>
      </c>
      <c r="W4" s="22"/>
      <c r="Y4" s="28" t="s">
        <v>248</v>
      </c>
      <c r="Z4" s="22"/>
    </row>
    <row r="5" spans="1:26" ht="15.75">
      <c r="A5" s="67" t="s">
        <v>28</v>
      </c>
      <c r="B5" s="68" t="s">
        <v>31</v>
      </c>
      <c r="C5" s="69" t="s">
        <v>32</v>
      </c>
      <c r="D5" s="70">
        <v>25364</v>
      </c>
      <c r="E5" s="71" t="s">
        <v>33</v>
      </c>
      <c r="F5" s="72">
        <v>7</v>
      </c>
      <c r="G5" s="72">
        <v>3</v>
      </c>
      <c r="H5" s="72"/>
      <c r="I5" s="77"/>
      <c r="J5" s="72">
        <v>5</v>
      </c>
      <c r="K5" s="74">
        <f t="shared" si="0"/>
        <v>61</v>
      </c>
      <c r="L5" s="71">
        <v>1</v>
      </c>
      <c r="M5" s="71"/>
      <c r="N5" s="73">
        <v>6</v>
      </c>
      <c r="O5" s="74">
        <f t="shared" si="1"/>
        <v>10</v>
      </c>
      <c r="P5" s="78">
        <v>13</v>
      </c>
      <c r="Q5" s="76">
        <f t="shared" si="2"/>
        <v>74</v>
      </c>
      <c r="R5" s="20" t="s">
        <v>253</v>
      </c>
      <c r="S5" s="13">
        <f t="shared" si="3"/>
        <v>84</v>
      </c>
      <c r="T5" s="33" t="s">
        <v>252</v>
      </c>
      <c r="U5" s="15">
        <f t="shared" si="4"/>
        <v>78</v>
      </c>
      <c r="V5" s="11">
        <f t="shared" si="5"/>
        <v>61</v>
      </c>
      <c r="W5" s="22"/>
      <c r="Y5" s="28" t="s">
        <v>248</v>
      </c>
      <c r="Z5" s="22"/>
    </row>
    <row r="6" spans="1:30" ht="15.75">
      <c r="A6" s="67" t="s">
        <v>28</v>
      </c>
      <c r="B6" s="68" t="s">
        <v>266</v>
      </c>
      <c r="C6" s="69" t="s">
        <v>130</v>
      </c>
      <c r="D6" s="70">
        <v>22283</v>
      </c>
      <c r="E6" s="71" t="s">
        <v>27</v>
      </c>
      <c r="F6" s="72">
        <v>6</v>
      </c>
      <c r="G6" s="72">
        <v>5</v>
      </c>
      <c r="H6" s="72"/>
      <c r="I6" s="77"/>
      <c r="J6" s="72">
        <v>5</v>
      </c>
      <c r="K6" s="74">
        <f t="shared" si="0"/>
        <v>60</v>
      </c>
      <c r="L6" s="71"/>
      <c r="M6" s="71"/>
      <c r="N6" s="73"/>
      <c r="O6" s="74">
        <f t="shared" si="1"/>
        <v>0</v>
      </c>
      <c r="P6" s="78">
        <v>13</v>
      </c>
      <c r="Q6" s="76">
        <f t="shared" si="2"/>
        <v>73</v>
      </c>
      <c r="R6" s="32" t="s">
        <v>261</v>
      </c>
      <c r="S6" s="13">
        <f t="shared" si="3"/>
        <v>73</v>
      </c>
      <c r="U6" s="15">
        <f t="shared" si="4"/>
        <v>73</v>
      </c>
      <c r="V6" s="11">
        <f t="shared" si="5"/>
        <v>60</v>
      </c>
      <c r="W6" s="22"/>
      <c r="Y6" s="28"/>
      <c r="Z6" s="20"/>
      <c r="AD6" s="33" t="s">
        <v>268</v>
      </c>
    </row>
    <row r="7" spans="1:26" ht="15.75">
      <c r="A7" s="67" t="s">
        <v>28</v>
      </c>
      <c r="B7" s="68" t="s">
        <v>458</v>
      </c>
      <c r="C7" s="69" t="s">
        <v>459</v>
      </c>
      <c r="D7" s="70">
        <v>27045</v>
      </c>
      <c r="E7" s="71" t="s">
        <v>27</v>
      </c>
      <c r="F7" s="72">
        <v>6</v>
      </c>
      <c r="G7" s="72">
        <v>4</v>
      </c>
      <c r="H7" s="72"/>
      <c r="I7" s="77"/>
      <c r="J7" s="72">
        <v>5</v>
      </c>
      <c r="K7" s="74">
        <f t="shared" si="0"/>
        <v>58</v>
      </c>
      <c r="L7" s="71"/>
      <c r="M7" s="71"/>
      <c r="N7" s="73">
        <v>6</v>
      </c>
      <c r="O7" s="74">
        <f t="shared" si="1"/>
        <v>6</v>
      </c>
      <c r="P7" s="78">
        <v>4</v>
      </c>
      <c r="Q7" s="76">
        <f t="shared" si="2"/>
        <v>62</v>
      </c>
      <c r="R7" s="20" t="s">
        <v>460</v>
      </c>
      <c r="S7" s="13">
        <f t="shared" si="3"/>
        <v>68</v>
      </c>
      <c r="T7" s="33" t="s">
        <v>252</v>
      </c>
      <c r="U7" s="15">
        <f t="shared" si="4"/>
        <v>62</v>
      </c>
      <c r="V7" s="11">
        <f t="shared" si="5"/>
        <v>58</v>
      </c>
      <c r="W7" s="22"/>
      <c r="Y7" s="28"/>
      <c r="Z7" s="20"/>
    </row>
    <row r="8" spans="1:26" ht="15.75">
      <c r="A8" s="67" t="s">
        <v>579</v>
      </c>
      <c r="B8" s="68" t="s">
        <v>580</v>
      </c>
      <c r="C8" s="69" t="s">
        <v>227</v>
      </c>
      <c r="D8" s="70">
        <v>21799</v>
      </c>
      <c r="E8" s="71" t="s">
        <v>27</v>
      </c>
      <c r="F8" s="72">
        <v>22</v>
      </c>
      <c r="G8" s="72">
        <v>6</v>
      </c>
      <c r="H8" s="72"/>
      <c r="I8" s="77">
        <v>10</v>
      </c>
      <c r="J8" s="72">
        <v>4</v>
      </c>
      <c r="K8" s="74">
        <f t="shared" si="0"/>
        <v>166</v>
      </c>
      <c r="L8" s="71"/>
      <c r="M8" s="71"/>
      <c r="N8" s="73">
        <v>6</v>
      </c>
      <c r="O8" s="74">
        <f t="shared" si="1"/>
        <v>6</v>
      </c>
      <c r="P8" s="78"/>
      <c r="Q8" s="76">
        <f t="shared" si="2"/>
        <v>166</v>
      </c>
      <c r="R8" s="20" t="s">
        <v>581</v>
      </c>
      <c r="S8" s="13">
        <f t="shared" si="3"/>
        <v>172</v>
      </c>
      <c r="T8" s="33" t="s">
        <v>310</v>
      </c>
      <c r="U8" s="15">
        <f t="shared" si="4"/>
        <v>166</v>
      </c>
      <c r="V8" s="11">
        <f>IF(G8&lt;=4,(G8*3),4*3+(G8-4)/3*2*3)+F8*6+L8*4+M8*3+P8</f>
        <v>148</v>
      </c>
      <c r="W8" s="22" t="s">
        <v>248</v>
      </c>
      <c r="Y8" s="28" t="s">
        <v>248</v>
      </c>
      <c r="Z8" s="20"/>
    </row>
    <row r="9" spans="1:26" ht="15.75">
      <c r="A9" s="67" t="s">
        <v>34</v>
      </c>
      <c r="B9" s="68" t="s">
        <v>35</v>
      </c>
      <c r="C9" s="69" t="s">
        <v>36</v>
      </c>
      <c r="D9" s="70">
        <v>21419</v>
      </c>
      <c r="E9" s="71" t="s">
        <v>27</v>
      </c>
      <c r="F9" s="72">
        <v>26</v>
      </c>
      <c r="G9" s="72">
        <v>3</v>
      </c>
      <c r="H9" s="72"/>
      <c r="I9" s="73"/>
      <c r="J9" s="72"/>
      <c r="K9" s="74">
        <f t="shared" si="0"/>
        <v>165</v>
      </c>
      <c r="L9" s="71"/>
      <c r="M9" s="71">
        <v>1</v>
      </c>
      <c r="N9" s="73"/>
      <c r="O9" s="74">
        <f t="shared" si="1"/>
        <v>3</v>
      </c>
      <c r="P9" s="78">
        <v>12</v>
      </c>
      <c r="Q9" s="76">
        <f t="shared" si="2"/>
        <v>177</v>
      </c>
      <c r="R9" s="20"/>
      <c r="S9" s="13">
        <f t="shared" si="3"/>
        <v>180</v>
      </c>
      <c r="U9" s="15">
        <f t="shared" si="4"/>
        <v>180</v>
      </c>
      <c r="V9" s="11">
        <f>K9</f>
        <v>165</v>
      </c>
      <c r="W9" s="22"/>
      <c r="Y9" s="28"/>
      <c r="Z9" s="22"/>
    </row>
    <row r="10" spans="1:31" ht="15.75">
      <c r="A10" s="67" t="s">
        <v>34</v>
      </c>
      <c r="B10" s="68" t="s">
        <v>422</v>
      </c>
      <c r="C10" s="69" t="s">
        <v>50</v>
      </c>
      <c r="D10" s="70">
        <v>18183</v>
      </c>
      <c r="E10" s="71" t="s">
        <v>27</v>
      </c>
      <c r="F10" s="72">
        <v>21</v>
      </c>
      <c r="G10" s="72">
        <v>5</v>
      </c>
      <c r="H10" s="72"/>
      <c r="I10" s="77"/>
      <c r="J10" s="72"/>
      <c r="K10" s="74">
        <f t="shared" si="0"/>
        <v>140</v>
      </c>
      <c r="L10" s="71"/>
      <c r="M10" s="71">
        <v>1</v>
      </c>
      <c r="N10" s="73">
        <v>6</v>
      </c>
      <c r="O10" s="74">
        <f t="shared" si="1"/>
        <v>9</v>
      </c>
      <c r="P10" s="78">
        <v>1</v>
      </c>
      <c r="Q10" s="76">
        <f t="shared" si="2"/>
        <v>141</v>
      </c>
      <c r="R10" s="20" t="s">
        <v>424</v>
      </c>
      <c r="S10" s="13">
        <f t="shared" si="3"/>
        <v>150</v>
      </c>
      <c r="T10" s="33" t="s">
        <v>423</v>
      </c>
      <c r="U10" s="15">
        <f t="shared" si="4"/>
        <v>144</v>
      </c>
      <c r="V10" s="11">
        <f>K10</f>
        <v>140</v>
      </c>
      <c r="W10" s="22" t="s">
        <v>248</v>
      </c>
      <c r="Y10" s="28" t="s">
        <v>248</v>
      </c>
      <c r="Z10" s="20"/>
      <c r="AE10" s="62" t="s">
        <v>690</v>
      </c>
    </row>
    <row r="11" spans="1:26" ht="15.75">
      <c r="A11" s="67" t="s">
        <v>34</v>
      </c>
      <c r="B11" s="68" t="s">
        <v>37</v>
      </c>
      <c r="C11" s="69" t="s">
        <v>39</v>
      </c>
      <c r="D11" s="70">
        <v>21611</v>
      </c>
      <c r="E11" s="71" t="s">
        <v>27</v>
      </c>
      <c r="F11" s="72">
        <v>20</v>
      </c>
      <c r="G11" s="72"/>
      <c r="H11" s="72"/>
      <c r="I11" s="77"/>
      <c r="J11" s="72"/>
      <c r="K11" s="74">
        <f t="shared" si="0"/>
        <v>120</v>
      </c>
      <c r="L11" s="71">
        <v>1</v>
      </c>
      <c r="M11" s="71"/>
      <c r="N11" s="73"/>
      <c r="O11" s="74">
        <f t="shared" si="1"/>
        <v>4</v>
      </c>
      <c r="P11" s="78">
        <v>17</v>
      </c>
      <c r="Q11" s="76">
        <f t="shared" si="2"/>
        <v>137</v>
      </c>
      <c r="R11" s="20" t="s">
        <v>256</v>
      </c>
      <c r="S11" s="13">
        <f t="shared" si="3"/>
        <v>141</v>
      </c>
      <c r="U11" s="15">
        <f t="shared" si="4"/>
        <v>141</v>
      </c>
      <c r="V11" s="11">
        <f>K11</f>
        <v>120</v>
      </c>
      <c r="W11" s="22"/>
      <c r="Y11" s="28" t="s">
        <v>248</v>
      </c>
      <c r="Z11" s="22"/>
    </row>
    <row r="12" spans="1:31" ht="15.75">
      <c r="A12" s="67" t="s">
        <v>34</v>
      </c>
      <c r="B12" s="68" t="s">
        <v>669</v>
      </c>
      <c r="C12" s="69" t="s">
        <v>102</v>
      </c>
      <c r="D12" s="70">
        <v>23430</v>
      </c>
      <c r="E12" s="71" t="s">
        <v>27</v>
      </c>
      <c r="F12" s="72">
        <v>6</v>
      </c>
      <c r="G12" s="72"/>
      <c r="H12" s="72"/>
      <c r="I12" s="77"/>
      <c r="J12" s="72"/>
      <c r="K12" s="74">
        <f t="shared" si="0"/>
        <v>36</v>
      </c>
      <c r="L12" s="71"/>
      <c r="M12" s="71"/>
      <c r="N12" s="73"/>
      <c r="O12" s="74">
        <f t="shared" si="1"/>
        <v>0</v>
      </c>
      <c r="P12" s="78">
        <v>13</v>
      </c>
      <c r="Q12" s="76">
        <f t="shared" si="2"/>
        <v>49</v>
      </c>
      <c r="R12" s="20"/>
      <c r="S12" s="13">
        <f t="shared" si="3"/>
        <v>49</v>
      </c>
      <c r="U12" s="15">
        <f t="shared" si="4"/>
        <v>49</v>
      </c>
      <c r="V12" s="11">
        <f>IF(G12&lt;=4,(G12*3),4*3+(G12-4)/3*2*3)+F12*6+L12*4+M12*3+P12</f>
        <v>49</v>
      </c>
      <c r="W12" s="36" t="s">
        <v>251</v>
      </c>
      <c r="Y12" s="28"/>
      <c r="Z12" s="20"/>
      <c r="AB12" s="1" t="s">
        <v>248</v>
      </c>
      <c r="AE12" s="62" t="s">
        <v>18</v>
      </c>
    </row>
    <row r="13" spans="1:26" ht="15.75">
      <c r="A13" s="67" t="s">
        <v>403</v>
      </c>
      <c r="B13" s="68" t="s">
        <v>404</v>
      </c>
      <c r="C13" s="69" t="s">
        <v>405</v>
      </c>
      <c r="D13" s="70">
        <v>23023</v>
      </c>
      <c r="E13" s="71" t="s">
        <v>27</v>
      </c>
      <c r="F13" s="72">
        <v>21</v>
      </c>
      <c r="G13" s="72">
        <v>4</v>
      </c>
      <c r="H13" s="72"/>
      <c r="I13" s="77">
        <v>10</v>
      </c>
      <c r="J13" s="72">
        <v>21</v>
      </c>
      <c r="K13" s="74">
        <f t="shared" si="0"/>
        <v>206</v>
      </c>
      <c r="L13" s="71"/>
      <c r="M13" s="71">
        <v>2</v>
      </c>
      <c r="N13" s="73"/>
      <c r="O13" s="74">
        <f t="shared" si="1"/>
        <v>6</v>
      </c>
      <c r="P13" s="78">
        <v>12</v>
      </c>
      <c r="Q13" s="76">
        <f t="shared" si="2"/>
        <v>218</v>
      </c>
      <c r="R13" s="20" t="s">
        <v>375</v>
      </c>
      <c r="S13" s="13">
        <f t="shared" si="3"/>
        <v>224</v>
      </c>
      <c r="U13" s="15">
        <f t="shared" si="4"/>
        <v>224</v>
      </c>
      <c r="V13" s="11">
        <f>K13</f>
        <v>206</v>
      </c>
      <c r="W13" s="22"/>
      <c r="Y13" s="35" t="s">
        <v>251</v>
      </c>
      <c r="Z13" s="20" t="s">
        <v>375</v>
      </c>
    </row>
    <row r="14" spans="1:31" ht="15.75">
      <c r="A14" s="67" t="s">
        <v>403</v>
      </c>
      <c r="B14" s="68" t="s">
        <v>536</v>
      </c>
      <c r="C14" s="69" t="s">
        <v>537</v>
      </c>
      <c r="D14" s="70">
        <v>22845</v>
      </c>
      <c r="E14" s="71" t="s">
        <v>27</v>
      </c>
      <c r="F14" s="72">
        <v>21</v>
      </c>
      <c r="G14" s="72"/>
      <c r="H14" s="72"/>
      <c r="I14" s="77">
        <v>10</v>
      </c>
      <c r="J14" s="72">
        <v>21</v>
      </c>
      <c r="K14" s="74">
        <f t="shared" si="0"/>
        <v>194</v>
      </c>
      <c r="L14" s="71"/>
      <c r="M14" s="71">
        <v>1</v>
      </c>
      <c r="N14" s="73">
        <v>6</v>
      </c>
      <c r="O14" s="74">
        <f t="shared" si="1"/>
        <v>9</v>
      </c>
      <c r="P14" s="78">
        <v>13</v>
      </c>
      <c r="Q14" s="76">
        <f t="shared" si="2"/>
        <v>207</v>
      </c>
      <c r="R14" s="20" t="s">
        <v>539</v>
      </c>
      <c r="S14" s="13">
        <f t="shared" si="3"/>
        <v>216</v>
      </c>
      <c r="T14" s="33" t="s">
        <v>538</v>
      </c>
      <c r="U14" s="15">
        <f t="shared" si="4"/>
        <v>210</v>
      </c>
      <c r="V14" s="11">
        <f>K14</f>
        <v>194</v>
      </c>
      <c r="W14" s="22" t="s">
        <v>248</v>
      </c>
      <c r="X14" s="37" t="s">
        <v>251</v>
      </c>
      <c r="Y14" s="28"/>
      <c r="Z14" s="20" t="s">
        <v>539</v>
      </c>
      <c r="AE14" s="62" t="s">
        <v>690</v>
      </c>
    </row>
    <row r="15" spans="1:26" ht="15.75">
      <c r="A15" s="67" t="s">
        <v>403</v>
      </c>
      <c r="B15" s="68" t="s">
        <v>426</v>
      </c>
      <c r="C15" s="69" t="s">
        <v>289</v>
      </c>
      <c r="D15" s="70">
        <v>21684</v>
      </c>
      <c r="E15" s="71" t="s">
        <v>27</v>
      </c>
      <c r="F15" s="72">
        <v>20</v>
      </c>
      <c r="G15" s="72">
        <v>5</v>
      </c>
      <c r="H15" s="72"/>
      <c r="I15" s="77">
        <v>10</v>
      </c>
      <c r="J15" s="72">
        <v>5</v>
      </c>
      <c r="K15" s="74">
        <f t="shared" si="0"/>
        <v>154</v>
      </c>
      <c r="L15" s="71"/>
      <c r="M15" s="71"/>
      <c r="N15" s="73"/>
      <c r="O15" s="74">
        <f t="shared" si="1"/>
        <v>0</v>
      </c>
      <c r="P15" s="78">
        <v>14</v>
      </c>
      <c r="Q15" s="76">
        <f t="shared" si="2"/>
        <v>168</v>
      </c>
      <c r="R15" s="20" t="s">
        <v>427</v>
      </c>
      <c r="S15" s="13">
        <f t="shared" si="3"/>
        <v>168</v>
      </c>
      <c r="U15" s="15">
        <f t="shared" si="4"/>
        <v>168</v>
      </c>
      <c r="V15" s="11">
        <f>K15</f>
        <v>154</v>
      </c>
      <c r="W15" s="22"/>
      <c r="Y15" s="35" t="s">
        <v>251</v>
      </c>
      <c r="Z15" s="20" t="s">
        <v>428</v>
      </c>
    </row>
    <row r="16" spans="1:26" ht="15.75">
      <c r="A16" s="67" t="s">
        <v>403</v>
      </c>
      <c r="B16" s="68" t="s">
        <v>599</v>
      </c>
      <c r="C16" s="69" t="s">
        <v>587</v>
      </c>
      <c r="D16" s="70">
        <v>22027</v>
      </c>
      <c r="E16" s="71" t="s">
        <v>27</v>
      </c>
      <c r="F16" s="72">
        <v>6</v>
      </c>
      <c r="G16" s="72">
        <v>19</v>
      </c>
      <c r="H16" s="72"/>
      <c r="I16" s="77"/>
      <c r="J16" s="72"/>
      <c r="K16" s="74">
        <f t="shared" si="0"/>
        <v>78</v>
      </c>
      <c r="L16" s="71"/>
      <c r="M16" s="71">
        <v>1</v>
      </c>
      <c r="N16" s="73">
        <v>6</v>
      </c>
      <c r="O16" s="74">
        <f t="shared" si="1"/>
        <v>9</v>
      </c>
      <c r="P16" s="78">
        <v>13</v>
      </c>
      <c r="Q16" s="76">
        <f t="shared" si="2"/>
        <v>91</v>
      </c>
      <c r="R16" s="20" t="s">
        <v>601</v>
      </c>
      <c r="S16" s="13">
        <f t="shared" si="3"/>
        <v>100</v>
      </c>
      <c r="T16" s="33" t="s">
        <v>600</v>
      </c>
      <c r="U16" s="15">
        <f t="shared" si="4"/>
        <v>94</v>
      </c>
      <c r="V16" s="11">
        <f>IF(G16&lt;=4,(G16*3),4*3+(G16-4)/3*2*3)+F16*6+L16*4+M16*3+P16</f>
        <v>94</v>
      </c>
      <c r="W16" s="22"/>
      <c r="Y16" s="28"/>
      <c r="Z16" s="20"/>
    </row>
    <row r="17" spans="1:31" ht="15.75">
      <c r="A17" s="67" t="s">
        <v>403</v>
      </c>
      <c r="B17" s="68" t="s">
        <v>610</v>
      </c>
      <c r="C17" s="69" t="s">
        <v>611</v>
      </c>
      <c r="D17" s="70">
        <v>23646</v>
      </c>
      <c r="E17" s="70" t="s">
        <v>612</v>
      </c>
      <c r="F17" s="72">
        <v>5</v>
      </c>
      <c r="G17" s="72">
        <v>19</v>
      </c>
      <c r="H17" s="72"/>
      <c r="I17" s="77"/>
      <c r="J17" s="72"/>
      <c r="K17" s="74">
        <f t="shared" si="0"/>
        <v>72</v>
      </c>
      <c r="L17" s="71">
        <v>1</v>
      </c>
      <c r="M17" s="71">
        <v>2</v>
      </c>
      <c r="N17" s="73">
        <v>6</v>
      </c>
      <c r="O17" s="74">
        <f t="shared" si="1"/>
        <v>16</v>
      </c>
      <c r="P17" s="78">
        <v>16</v>
      </c>
      <c r="Q17" s="76">
        <f t="shared" si="2"/>
        <v>88</v>
      </c>
      <c r="R17" s="20"/>
      <c r="S17" s="13">
        <f t="shared" si="3"/>
        <v>104</v>
      </c>
      <c r="T17" s="33" t="s">
        <v>252</v>
      </c>
      <c r="U17" s="15">
        <f t="shared" si="4"/>
        <v>98</v>
      </c>
      <c r="V17" s="11">
        <f>IF(G17&lt;=4,(G17*3),4*3+(G17-4)/3*2*3)+F17*6+L17*4+M17*3+P17</f>
        <v>98</v>
      </c>
      <c r="W17" s="22"/>
      <c r="X17" s="34" t="s">
        <v>248</v>
      </c>
      <c r="Y17" s="35" t="s">
        <v>251</v>
      </c>
      <c r="Z17" s="20" t="s">
        <v>613</v>
      </c>
      <c r="AD17" t="s">
        <v>323</v>
      </c>
      <c r="AE17" s="62" t="s">
        <v>323</v>
      </c>
    </row>
    <row r="18" spans="1:26" ht="15.75">
      <c r="A18" s="67" t="s">
        <v>40</v>
      </c>
      <c r="B18" s="68" t="s">
        <v>41</v>
      </c>
      <c r="C18" s="69" t="s">
        <v>42</v>
      </c>
      <c r="D18" s="70">
        <v>20629</v>
      </c>
      <c r="E18" s="71" t="s">
        <v>27</v>
      </c>
      <c r="F18" s="72">
        <v>21</v>
      </c>
      <c r="G18" s="72">
        <v>4</v>
      </c>
      <c r="H18" s="72"/>
      <c r="I18" s="77"/>
      <c r="J18" s="72">
        <v>6</v>
      </c>
      <c r="K18" s="74">
        <f t="shared" si="0"/>
        <v>151</v>
      </c>
      <c r="L18" s="71">
        <v>1</v>
      </c>
      <c r="M18" s="71">
        <v>1</v>
      </c>
      <c r="N18" s="79"/>
      <c r="O18" s="74">
        <f t="shared" si="1"/>
        <v>7</v>
      </c>
      <c r="P18" s="78">
        <v>12</v>
      </c>
      <c r="Q18" s="76">
        <f t="shared" si="2"/>
        <v>163</v>
      </c>
      <c r="R18" s="20" t="s">
        <v>261</v>
      </c>
      <c r="S18" s="13">
        <f t="shared" si="3"/>
        <v>170</v>
      </c>
      <c r="U18" s="15">
        <f t="shared" si="4"/>
        <v>170</v>
      </c>
      <c r="V18" s="11">
        <f aca="true" t="shared" si="6" ref="V18:V25">K18</f>
        <v>151</v>
      </c>
      <c r="W18" s="22"/>
      <c r="Y18" s="28"/>
      <c r="Z18" s="20" t="s">
        <v>261</v>
      </c>
    </row>
    <row r="19" spans="1:26" ht="15.75">
      <c r="A19" s="67" t="s">
        <v>40</v>
      </c>
      <c r="B19" s="68" t="s">
        <v>43</v>
      </c>
      <c r="C19" s="69" t="s">
        <v>44</v>
      </c>
      <c r="D19" s="70">
        <v>22378</v>
      </c>
      <c r="E19" s="71" t="s">
        <v>27</v>
      </c>
      <c r="F19" s="72">
        <v>20</v>
      </c>
      <c r="G19" s="72">
        <v>2</v>
      </c>
      <c r="H19" s="72"/>
      <c r="I19" s="77"/>
      <c r="J19" s="72">
        <v>4</v>
      </c>
      <c r="K19" s="74">
        <f t="shared" si="0"/>
        <v>134</v>
      </c>
      <c r="L19" s="71"/>
      <c r="M19" s="71">
        <v>2</v>
      </c>
      <c r="N19" s="73"/>
      <c r="O19" s="74">
        <f t="shared" si="1"/>
        <v>6</v>
      </c>
      <c r="P19" s="78">
        <v>13</v>
      </c>
      <c r="Q19" s="76">
        <f t="shared" si="2"/>
        <v>147</v>
      </c>
      <c r="R19" s="20" t="s">
        <v>261</v>
      </c>
      <c r="S19" s="13">
        <f t="shared" si="3"/>
        <v>153</v>
      </c>
      <c r="U19" s="15">
        <f t="shared" si="4"/>
        <v>153</v>
      </c>
      <c r="V19" s="11">
        <f t="shared" si="6"/>
        <v>134</v>
      </c>
      <c r="W19" s="22"/>
      <c r="Y19" s="28" t="s">
        <v>248</v>
      </c>
      <c r="Z19" s="20" t="s">
        <v>261</v>
      </c>
    </row>
    <row r="20" spans="1:26" ht="15.75">
      <c r="A20" s="67" t="s">
        <v>40</v>
      </c>
      <c r="B20" s="68" t="s">
        <v>45</v>
      </c>
      <c r="C20" s="69" t="s">
        <v>46</v>
      </c>
      <c r="D20" s="70">
        <v>20266</v>
      </c>
      <c r="E20" s="71" t="s">
        <v>27</v>
      </c>
      <c r="F20" s="72">
        <v>12</v>
      </c>
      <c r="G20" s="72">
        <v>10</v>
      </c>
      <c r="H20" s="72"/>
      <c r="I20" s="77"/>
      <c r="J20" s="72">
        <v>9</v>
      </c>
      <c r="K20" s="74">
        <f t="shared" si="0"/>
        <v>118</v>
      </c>
      <c r="L20" s="71"/>
      <c r="M20" s="71"/>
      <c r="N20" s="73"/>
      <c r="O20" s="74">
        <f t="shared" si="1"/>
        <v>0</v>
      </c>
      <c r="P20" s="78">
        <v>13</v>
      </c>
      <c r="Q20" s="76">
        <f t="shared" si="2"/>
        <v>131</v>
      </c>
      <c r="R20" s="20" t="s">
        <v>311</v>
      </c>
      <c r="S20" s="13">
        <f t="shared" si="3"/>
        <v>131</v>
      </c>
      <c r="U20" s="15">
        <f t="shared" si="4"/>
        <v>131</v>
      </c>
      <c r="V20" s="11">
        <f t="shared" si="6"/>
        <v>118</v>
      </c>
      <c r="W20" s="22"/>
      <c r="Y20" s="28"/>
      <c r="Z20" s="20" t="s">
        <v>311</v>
      </c>
    </row>
    <row r="21" spans="1:26" ht="15.75">
      <c r="A21" s="67" t="s">
        <v>40</v>
      </c>
      <c r="B21" s="68" t="s">
        <v>49</v>
      </c>
      <c r="C21" s="69" t="s">
        <v>50</v>
      </c>
      <c r="D21" s="70">
        <v>23383</v>
      </c>
      <c r="E21" s="71" t="s">
        <v>27</v>
      </c>
      <c r="F21" s="72">
        <v>9</v>
      </c>
      <c r="G21" s="72">
        <v>4</v>
      </c>
      <c r="H21" s="72"/>
      <c r="I21" s="77">
        <v>10</v>
      </c>
      <c r="J21" s="72">
        <v>6</v>
      </c>
      <c r="K21" s="74">
        <f t="shared" si="0"/>
        <v>89</v>
      </c>
      <c r="L21" s="71"/>
      <c r="M21" s="71">
        <v>1</v>
      </c>
      <c r="N21" s="73"/>
      <c r="O21" s="74">
        <f t="shared" si="1"/>
        <v>3</v>
      </c>
      <c r="P21" s="78">
        <v>3</v>
      </c>
      <c r="Q21" s="76">
        <f t="shared" si="2"/>
        <v>92</v>
      </c>
      <c r="R21" s="20" t="s">
        <v>255</v>
      </c>
      <c r="S21" s="13">
        <f t="shared" si="3"/>
        <v>95</v>
      </c>
      <c r="U21" s="15">
        <f t="shared" si="4"/>
        <v>95</v>
      </c>
      <c r="V21" s="11">
        <f t="shared" si="6"/>
        <v>89</v>
      </c>
      <c r="W21" s="22"/>
      <c r="Y21" s="28"/>
      <c r="Z21" s="20" t="s">
        <v>255</v>
      </c>
    </row>
    <row r="22" spans="1:31" ht="15.75">
      <c r="A22" s="67" t="s">
        <v>40</v>
      </c>
      <c r="B22" s="68" t="s">
        <v>47</v>
      </c>
      <c r="C22" s="69" t="s">
        <v>48</v>
      </c>
      <c r="D22" s="70">
        <v>19747</v>
      </c>
      <c r="E22" s="71" t="s">
        <v>27</v>
      </c>
      <c r="F22" s="72">
        <v>6</v>
      </c>
      <c r="G22" s="72">
        <v>12</v>
      </c>
      <c r="H22" s="72"/>
      <c r="I22" s="77"/>
      <c r="J22" s="72"/>
      <c r="K22" s="74">
        <f t="shared" si="0"/>
        <v>64</v>
      </c>
      <c r="L22" s="71"/>
      <c r="M22" s="71"/>
      <c r="N22" s="73">
        <v>6</v>
      </c>
      <c r="O22" s="74">
        <f t="shared" si="1"/>
        <v>6</v>
      </c>
      <c r="P22" s="78">
        <v>3</v>
      </c>
      <c r="Q22" s="76">
        <f t="shared" si="2"/>
        <v>67</v>
      </c>
      <c r="R22" s="44" t="s">
        <v>311</v>
      </c>
      <c r="S22" s="13">
        <f t="shared" si="3"/>
        <v>73</v>
      </c>
      <c r="T22" s="33" t="s">
        <v>345</v>
      </c>
      <c r="U22" s="15">
        <f t="shared" si="4"/>
        <v>67</v>
      </c>
      <c r="V22" s="11">
        <f t="shared" si="6"/>
        <v>64</v>
      </c>
      <c r="W22" s="22" t="s">
        <v>248</v>
      </c>
      <c r="Y22" s="35" t="s">
        <v>251</v>
      </c>
      <c r="Z22" s="22"/>
      <c r="AE22" s="62" t="s">
        <v>690</v>
      </c>
    </row>
    <row r="23" spans="1:26" ht="15.75">
      <c r="A23" s="67" t="s">
        <v>40</v>
      </c>
      <c r="B23" s="68" t="s">
        <v>341</v>
      </c>
      <c r="C23" s="69" t="s">
        <v>211</v>
      </c>
      <c r="D23" s="70">
        <v>22496</v>
      </c>
      <c r="E23" s="71" t="s">
        <v>342</v>
      </c>
      <c r="F23" s="72">
        <v>6</v>
      </c>
      <c r="G23" s="72">
        <v>6</v>
      </c>
      <c r="H23" s="72"/>
      <c r="I23" s="77"/>
      <c r="J23" s="72">
        <v>5</v>
      </c>
      <c r="K23" s="74">
        <f t="shared" si="0"/>
        <v>62</v>
      </c>
      <c r="L23" s="71"/>
      <c r="M23" s="71"/>
      <c r="N23" s="73"/>
      <c r="O23" s="74">
        <f t="shared" si="1"/>
        <v>0</v>
      </c>
      <c r="P23" s="78">
        <v>4</v>
      </c>
      <c r="Q23" s="76">
        <f t="shared" si="2"/>
        <v>66</v>
      </c>
      <c r="R23" s="20"/>
      <c r="S23" s="13">
        <f t="shared" si="3"/>
        <v>66</v>
      </c>
      <c r="U23" s="15">
        <f t="shared" si="4"/>
        <v>66</v>
      </c>
      <c r="V23" s="11">
        <f t="shared" si="6"/>
        <v>62</v>
      </c>
      <c r="W23" s="22"/>
      <c r="X23" s="31" t="s">
        <v>248</v>
      </c>
      <c r="Y23" s="28" t="s">
        <v>248</v>
      </c>
      <c r="Z23" s="20"/>
    </row>
    <row r="24" spans="1:36" ht="15.75">
      <c r="A24" s="67" t="s">
        <v>51</v>
      </c>
      <c r="B24" s="68" t="s">
        <v>430</v>
      </c>
      <c r="C24" s="69" t="s">
        <v>305</v>
      </c>
      <c r="D24" s="70">
        <v>17965</v>
      </c>
      <c r="E24" s="71" t="s">
        <v>27</v>
      </c>
      <c r="F24" s="72">
        <v>20</v>
      </c>
      <c r="G24" s="72">
        <v>3</v>
      </c>
      <c r="H24" s="72"/>
      <c r="I24" s="77">
        <v>10</v>
      </c>
      <c r="J24" s="72">
        <v>19</v>
      </c>
      <c r="K24" s="74">
        <f t="shared" si="0"/>
        <v>191</v>
      </c>
      <c r="L24" s="71"/>
      <c r="M24" s="71">
        <v>1</v>
      </c>
      <c r="N24" s="73">
        <v>6</v>
      </c>
      <c r="O24" s="74">
        <f t="shared" si="1"/>
        <v>9</v>
      </c>
      <c r="P24" s="78">
        <v>12</v>
      </c>
      <c r="Q24" s="76">
        <f t="shared" si="2"/>
        <v>203</v>
      </c>
      <c r="R24" s="20" t="s">
        <v>431</v>
      </c>
      <c r="S24" s="13">
        <f t="shared" si="3"/>
        <v>212</v>
      </c>
      <c r="T24" s="33" t="s">
        <v>363</v>
      </c>
      <c r="U24" s="15">
        <f t="shared" si="4"/>
        <v>206</v>
      </c>
      <c r="V24" s="11">
        <f t="shared" si="6"/>
        <v>191</v>
      </c>
      <c r="W24" s="22"/>
      <c r="Y24" s="28"/>
      <c r="Z24" s="20" t="s">
        <v>432</v>
      </c>
      <c r="AH24" s="66"/>
      <c r="AI24" s="66"/>
      <c r="AJ24" s="66"/>
    </row>
    <row r="25" spans="1:36" ht="15.75">
      <c r="A25" s="67" t="s">
        <v>51</v>
      </c>
      <c r="B25" s="68" t="s">
        <v>53</v>
      </c>
      <c r="C25" s="69" t="s">
        <v>52</v>
      </c>
      <c r="D25" s="70">
        <v>22877</v>
      </c>
      <c r="E25" s="71" t="s">
        <v>27</v>
      </c>
      <c r="F25" s="72">
        <v>20</v>
      </c>
      <c r="G25" s="72"/>
      <c r="H25" s="72"/>
      <c r="I25" s="77">
        <v>10</v>
      </c>
      <c r="J25" s="72">
        <v>20</v>
      </c>
      <c r="K25" s="74">
        <f t="shared" si="0"/>
        <v>185</v>
      </c>
      <c r="L25" s="71"/>
      <c r="M25" s="71">
        <v>2</v>
      </c>
      <c r="N25" s="80"/>
      <c r="O25" s="74">
        <f t="shared" si="1"/>
        <v>6</v>
      </c>
      <c r="P25" s="78">
        <v>14</v>
      </c>
      <c r="Q25" s="76">
        <f t="shared" si="2"/>
        <v>199</v>
      </c>
      <c r="R25" s="20" t="s">
        <v>353</v>
      </c>
      <c r="S25" s="13">
        <f t="shared" si="3"/>
        <v>205</v>
      </c>
      <c r="U25" s="15">
        <f t="shared" si="4"/>
        <v>205</v>
      </c>
      <c r="V25" s="11">
        <f t="shared" si="6"/>
        <v>185</v>
      </c>
      <c r="W25" s="22"/>
      <c r="Y25" s="28"/>
      <c r="Z25" s="22"/>
      <c r="AH25" s="66"/>
      <c r="AI25" s="66"/>
      <c r="AJ25" s="66"/>
    </row>
    <row r="26" spans="1:36" ht="15.75">
      <c r="A26" s="67" t="s">
        <v>51</v>
      </c>
      <c r="B26" s="68" t="s">
        <v>607</v>
      </c>
      <c r="C26" s="69" t="s">
        <v>608</v>
      </c>
      <c r="D26" s="70">
        <v>18857</v>
      </c>
      <c r="E26" s="70" t="s">
        <v>27</v>
      </c>
      <c r="F26" s="72">
        <v>18</v>
      </c>
      <c r="G26" s="72">
        <v>5</v>
      </c>
      <c r="H26" s="72"/>
      <c r="I26" s="77">
        <v>10</v>
      </c>
      <c r="J26" s="72">
        <v>17</v>
      </c>
      <c r="K26" s="74">
        <f t="shared" si="0"/>
        <v>178</v>
      </c>
      <c r="L26" s="71"/>
      <c r="M26" s="71"/>
      <c r="N26" s="73">
        <v>6</v>
      </c>
      <c r="O26" s="74">
        <f t="shared" si="1"/>
        <v>6</v>
      </c>
      <c r="P26" s="78">
        <v>18</v>
      </c>
      <c r="Q26" s="76">
        <f t="shared" si="2"/>
        <v>196</v>
      </c>
      <c r="R26" s="20" t="s">
        <v>609</v>
      </c>
      <c r="S26" s="13">
        <f t="shared" si="3"/>
        <v>202</v>
      </c>
      <c r="T26" s="33" t="s">
        <v>600</v>
      </c>
      <c r="U26" s="15">
        <f t="shared" si="4"/>
        <v>196</v>
      </c>
      <c r="V26" s="11">
        <f>IF(G26&lt;=4,(G26*3),4*3+(G26-4)/3*2*3)+F26*6+L26*4+M26*3+P26</f>
        <v>140</v>
      </c>
      <c r="W26" s="22"/>
      <c r="Y26" s="28"/>
      <c r="Z26" s="20"/>
      <c r="AH26" s="66"/>
      <c r="AI26" s="66"/>
      <c r="AJ26" s="66"/>
    </row>
    <row r="27" spans="1:36" ht="15.75">
      <c r="A27" s="67" t="s">
        <v>51</v>
      </c>
      <c r="B27" s="68" t="s">
        <v>599</v>
      </c>
      <c r="C27" s="69" t="s">
        <v>633</v>
      </c>
      <c r="D27" s="70">
        <v>20806</v>
      </c>
      <c r="E27" s="71" t="s">
        <v>27</v>
      </c>
      <c r="F27" s="72">
        <v>25</v>
      </c>
      <c r="G27" s="72"/>
      <c r="H27" s="72"/>
      <c r="I27" s="77"/>
      <c r="J27" s="72">
        <v>8</v>
      </c>
      <c r="K27" s="74">
        <f t="shared" si="0"/>
        <v>169</v>
      </c>
      <c r="L27" s="71"/>
      <c r="M27" s="71"/>
      <c r="N27" s="73">
        <v>6</v>
      </c>
      <c r="O27" s="74">
        <f t="shared" si="1"/>
        <v>6</v>
      </c>
      <c r="P27" s="78">
        <v>13</v>
      </c>
      <c r="Q27" s="76">
        <f t="shared" si="2"/>
        <v>182</v>
      </c>
      <c r="R27" s="20" t="s">
        <v>631</v>
      </c>
      <c r="S27" s="13">
        <f t="shared" si="3"/>
        <v>188</v>
      </c>
      <c r="T27" s="33" t="s">
        <v>252</v>
      </c>
      <c r="U27" s="15">
        <f t="shared" si="4"/>
        <v>182</v>
      </c>
      <c r="V27" s="11">
        <f>IF(G27&lt;=4,(G27*3),4*3+(G27-4)/3*2*3)+F27*6+L27*4+M27*3+P27</f>
        <v>163</v>
      </c>
      <c r="W27" s="22"/>
      <c r="Y27" s="28"/>
      <c r="Z27" s="20" t="s">
        <v>632</v>
      </c>
      <c r="AH27" s="66"/>
      <c r="AI27" s="66"/>
      <c r="AJ27" s="66"/>
    </row>
    <row r="28" spans="1:31" ht="15.75">
      <c r="A28" s="67" t="s">
        <v>51</v>
      </c>
      <c r="B28" s="68" t="s">
        <v>54</v>
      </c>
      <c r="C28" s="69" t="s">
        <v>44</v>
      </c>
      <c r="D28" s="70">
        <v>22803</v>
      </c>
      <c r="E28" s="71" t="s">
        <v>27</v>
      </c>
      <c r="F28" s="72">
        <v>17</v>
      </c>
      <c r="G28" s="72">
        <v>4</v>
      </c>
      <c r="H28" s="72"/>
      <c r="I28" s="77">
        <v>10</v>
      </c>
      <c r="J28" s="72">
        <v>10</v>
      </c>
      <c r="K28" s="74">
        <f t="shared" si="0"/>
        <v>149</v>
      </c>
      <c r="L28" s="71"/>
      <c r="M28" s="71">
        <v>2</v>
      </c>
      <c r="N28" s="73">
        <v>6</v>
      </c>
      <c r="O28" s="74">
        <f t="shared" si="1"/>
        <v>12</v>
      </c>
      <c r="P28" s="78">
        <v>16</v>
      </c>
      <c r="Q28" s="76">
        <f t="shared" si="2"/>
        <v>165</v>
      </c>
      <c r="R28" s="20" t="s">
        <v>433</v>
      </c>
      <c r="S28" s="13">
        <f t="shared" si="3"/>
        <v>177</v>
      </c>
      <c r="T28" s="33" t="s">
        <v>435</v>
      </c>
      <c r="U28" s="15">
        <f t="shared" si="4"/>
        <v>171</v>
      </c>
      <c r="V28" s="11">
        <f aca="true" t="shared" si="7" ref="V28:V34">K28</f>
        <v>149</v>
      </c>
      <c r="W28" s="22" t="s">
        <v>248</v>
      </c>
      <c r="Y28" s="28"/>
      <c r="Z28" s="20" t="s">
        <v>434</v>
      </c>
      <c r="AD28" s="33" t="s">
        <v>282</v>
      </c>
      <c r="AE28" s="62" t="s">
        <v>690</v>
      </c>
    </row>
    <row r="29" spans="1:31" ht="15.75">
      <c r="A29" s="67" t="s">
        <v>51</v>
      </c>
      <c r="B29" s="68" t="s">
        <v>523</v>
      </c>
      <c r="C29" s="69" t="s">
        <v>211</v>
      </c>
      <c r="D29" s="70">
        <v>22402</v>
      </c>
      <c r="E29" s="71" t="s">
        <v>27</v>
      </c>
      <c r="F29" s="72">
        <v>17</v>
      </c>
      <c r="G29" s="72">
        <v>2</v>
      </c>
      <c r="H29" s="72">
        <v>7</v>
      </c>
      <c r="I29" s="77"/>
      <c r="J29" s="72">
        <v>12</v>
      </c>
      <c r="K29" s="74">
        <f t="shared" si="0"/>
        <v>160</v>
      </c>
      <c r="L29" s="71"/>
      <c r="M29" s="71"/>
      <c r="N29" s="73">
        <v>6</v>
      </c>
      <c r="O29" s="74">
        <f t="shared" si="1"/>
        <v>6</v>
      </c>
      <c r="P29" s="78"/>
      <c r="Q29" s="76">
        <f t="shared" si="2"/>
        <v>160</v>
      </c>
      <c r="R29" s="20" t="s">
        <v>524</v>
      </c>
      <c r="S29" s="13">
        <f t="shared" si="3"/>
        <v>166</v>
      </c>
      <c r="T29" s="33" t="s">
        <v>310</v>
      </c>
      <c r="U29" s="15">
        <f t="shared" si="4"/>
        <v>160</v>
      </c>
      <c r="V29" s="11">
        <f t="shared" si="7"/>
        <v>160</v>
      </c>
      <c r="W29" s="22" t="s">
        <v>248</v>
      </c>
      <c r="Y29" s="28"/>
      <c r="Z29" s="20"/>
      <c r="AE29" s="62" t="s">
        <v>690</v>
      </c>
    </row>
    <row r="30" spans="1:26" ht="15.75">
      <c r="A30" s="67" t="s">
        <v>51</v>
      </c>
      <c r="B30" s="68" t="s">
        <v>58</v>
      </c>
      <c r="C30" s="69" t="s">
        <v>59</v>
      </c>
      <c r="D30" s="70">
        <v>23117</v>
      </c>
      <c r="E30" s="71" t="s">
        <v>27</v>
      </c>
      <c r="F30" s="72">
        <v>17</v>
      </c>
      <c r="G30" s="72"/>
      <c r="H30" s="72"/>
      <c r="I30" s="77">
        <v>10</v>
      </c>
      <c r="J30" s="72">
        <v>12</v>
      </c>
      <c r="K30" s="74">
        <f t="shared" si="0"/>
        <v>143</v>
      </c>
      <c r="L30" s="71"/>
      <c r="M30" s="71">
        <v>1</v>
      </c>
      <c r="N30" s="81"/>
      <c r="O30" s="74">
        <f t="shared" si="1"/>
        <v>3</v>
      </c>
      <c r="P30" s="78">
        <v>13</v>
      </c>
      <c r="Q30" s="76">
        <f t="shared" si="2"/>
        <v>156</v>
      </c>
      <c r="R30" s="20" t="s">
        <v>254</v>
      </c>
      <c r="S30" s="13">
        <f t="shared" si="3"/>
        <v>159</v>
      </c>
      <c r="U30" s="15">
        <f t="shared" si="4"/>
        <v>159</v>
      </c>
      <c r="V30" s="11">
        <f t="shared" si="7"/>
        <v>143</v>
      </c>
      <c r="W30" s="22"/>
      <c r="Y30" s="28"/>
      <c r="Z30" s="20" t="s">
        <v>254</v>
      </c>
    </row>
    <row r="31" spans="1:30" ht="15.75">
      <c r="A31" s="67" t="s">
        <v>51</v>
      </c>
      <c r="B31" s="68" t="s">
        <v>561</v>
      </c>
      <c r="C31" s="69" t="s">
        <v>211</v>
      </c>
      <c r="D31" s="70">
        <v>23671</v>
      </c>
      <c r="E31" s="71" t="s">
        <v>27</v>
      </c>
      <c r="F31" s="72">
        <v>20</v>
      </c>
      <c r="G31" s="72">
        <v>2</v>
      </c>
      <c r="H31" s="72"/>
      <c r="I31" s="77"/>
      <c r="J31" s="72">
        <v>6</v>
      </c>
      <c r="K31" s="74">
        <f t="shared" si="0"/>
        <v>139</v>
      </c>
      <c r="L31" s="71"/>
      <c r="M31" s="71">
        <v>2</v>
      </c>
      <c r="N31" s="73"/>
      <c r="O31" s="74">
        <f t="shared" si="1"/>
        <v>6</v>
      </c>
      <c r="P31" s="78">
        <v>15</v>
      </c>
      <c r="Q31" s="76">
        <f t="shared" si="2"/>
        <v>154</v>
      </c>
      <c r="R31" s="20" t="s">
        <v>562</v>
      </c>
      <c r="S31" s="13">
        <f t="shared" si="3"/>
        <v>160</v>
      </c>
      <c r="U31" s="15">
        <f t="shared" si="4"/>
        <v>160</v>
      </c>
      <c r="V31" s="11">
        <f t="shared" si="7"/>
        <v>139</v>
      </c>
      <c r="W31" s="22"/>
      <c r="Y31" s="35" t="s">
        <v>251</v>
      </c>
      <c r="Z31" s="20"/>
      <c r="AD31" t="s">
        <v>563</v>
      </c>
    </row>
    <row r="32" spans="1:26" ht="15.75">
      <c r="A32" s="67" t="s">
        <v>51</v>
      </c>
      <c r="B32" s="68" t="s">
        <v>418</v>
      </c>
      <c r="C32" s="69" t="s">
        <v>419</v>
      </c>
      <c r="D32" s="70">
        <v>24139</v>
      </c>
      <c r="E32" s="71" t="s">
        <v>27</v>
      </c>
      <c r="F32" s="72">
        <v>20</v>
      </c>
      <c r="G32" s="72"/>
      <c r="H32" s="72"/>
      <c r="I32" s="77"/>
      <c r="J32" s="72">
        <v>6</v>
      </c>
      <c r="K32" s="74">
        <f t="shared" si="0"/>
        <v>133</v>
      </c>
      <c r="L32" s="71"/>
      <c r="M32" s="71"/>
      <c r="N32" s="73">
        <v>6</v>
      </c>
      <c r="O32" s="74">
        <f t="shared" si="1"/>
        <v>6</v>
      </c>
      <c r="P32" s="78">
        <v>16</v>
      </c>
      <c r="Q32" s="76">
        <f t="shared" si="2"/>
        <v>149</v>
      </c>
      <c r="R32" s="20" t="s">
        <v>417</v>
      </c>
      <c r="S32" s="13">
        <f t="shared" si="3"/>
        <v>155</v>
      </c>
      <c r="T32" s="33" t="s">
        <v>252</v>
      </c>
      <c r="U32" s="15">
        <f t="shared" si="4"/>
        <v>149</v>
      </c>
      <c r="V32" s="11">
        <f t="shared" si="7"/>
        <v>133</v>
      </c>
      <c r="W32" s="22"/>
      <c r="Y32" s="28"/>
      <c r="Z32" s="20" t="s">
        <v>417</v>
      </c>
    </row>
    <row r="33" spans="1:26" ht="15.75">
      <c r="A33" s="67" t="s">
        <v>51</v>
      </c>
      <c r="B33" s="68" t="s">
        <v>55</v>
      </c>
      <c r="C33" s="69" t="s">
        <v>56</v>
      </c>
      <c r="D33" s="70">
        <v>22777</v>
      </c>
      <c r="E33" s="71" t="s">
        <v>57</v>
      </c>
      <c r="F33" s="72">
        <v>20</v>
      </c>
      <c r="G33" s="72"/>
      <c r="H33" s="72"/>
      <c r="I33" s="77">
        <v>10</v>
      </c>
      <c r="J33" s="72"/>
      <c r="K33" s="74">
        <f t="shared" si="0"/>
        <v>130</v>
      </c>
      <c r="L33" s="71"/>
      <c r="M33" s="71">
        <v>1</v>
      </c>
      <c r="N33" s="73"/>
      <c r="O33" s="74">
        <f t="shared" si="1"/>
        <v>3</v>
      </c>
      <c r="P33" s="78">
        <v>12</v>
      </c>
      <c r="Q33" s="76">
        <f t="shared" si="2"/>
        <v>142</v>
      </c>
      <c r="R33" s="20" t="s">
        <v>290</v>
      </c>
      <c r="S33" s="13">
        <f t="shared" si="3"/>
        <v>145</v>
      </c>
      <c r="U33" s="15">
        <f t="shared" si="4"/>
        <v>145</v>
      </c>
      <c r="V33" s="11">
        <f t="shared" si="7"/>
        <v>130</v>
      </c>
      <c r="W33" s="22"/>
      <c r="Y33" s="28"/>
      <c r="Z33" s="20" t="s">
        <v>291</v>
      </c>
    </row>
    <row r="34" spans="1:26" ht="15.75">
      <c r="A34" s="67" t="s">
        <v>51</v>
      </c>
      <c r="B34" s="68" t="s">
        <v>65</v>
      </c>
      <c r="C34" s="69" t="s">
        <v>66</v>
      </c>
      <c r="D34" s="70">
        <v>21200</v>
      </c>
      <c r="E34" s="71" t="s">
        <v>27</v>
      </c>
      <c r="F34" s="72">
        <v>15</v>
      </c>
      <c r="G34" s="72"/>
      <c r="H34" s="72"/>
      <c r="I34" s="77">
        <v>10</v>
      </c>
      <c r="J34" s="72">
        <v>8</v>
      </c>
      <c r="K34" s="74">
        <f t="shared" si="0"/>
        <v>119</v>
      </c>
      <c r="L34" s="71"/>
      <c r="M34" s="71">
        <v>1</v>
      </c>
      <c r="N34" s="73"/>
      <c r="O34" s="74">
        <f t="shared" si="1"/>
        <v>3</v>
      </c>
      <c r="P34" s="78">
        <v>13</v>
      </c>
      <c r="Q34" s="76">
        <f t="shared" si="2"/>
        <v>132</v>
      </c>
      <c r="R34" s="20" t="s">
        <v>244</v>
      </c>
      <c r="S34" s="13">
        <f t="shared" si="3"/>
        <v>135</v>
      </c>
      <c r="U34" s="15">
        <f t="shared" si="4"/>
        <v>135</v>
      </c>
      <c r="V34" s="11">
        <f t="shared" si="7"/>
        <v>119</v>
      </c>
      <c r="W34" s="22"/>
      <c r="Y34" s="28"/>
      <c r="Z34" s="20"/>
    </row>
    <row r="35" spans="1:26" ht="15.75">
      <c r="A35" s="67" t="s">
        <v>51</v>
      </c>
      <c r="B35" s="68" t="s">
        <v>590</v>
      </c>
      <c r="C35" s="69" t="s">
        <v>319</v>
      </c>
      <c r="D35" s="70">
        <v>22953</v>
      </c>
      <c r="E35" s="71" t="s">
        <v>27</v>
      </c>
      <c r="F35" s="72">
        <v>14</v>
      </c>
      <c r="G35" s="72">
        <v>7</v>
      </c>
      <c r="H35" s="72"/>
      <c r="I35" s="77"/>
      <c r="J35" s="72">
        <v>6</v>
      </c>
      <c r="K35" s="74">
        <f t="shared" si="0"/>
        <v>115</v>
      </c>
      <c r="L35" s="71"/>
      <c r="M35" s="71">
        <v>1</v>
      </c>
      <c r="N35" s="73">
        <v>6</v>
      </c>
      <c r="O35" s="74">
        <f t="shared" si="1"/>
        <v>9</v>
      </c>
      <c r="P35" s="78">
        <v>14</v>
      </c>
      <c r="Q35" s="76">
        <f t="shared" si="2"/>
        <v>129</v>
      </c>
      <c r="R35" s="20" t="s">
        <v>591</v>
      </c>
      <c r="S35" s="13">
        <f t="shared" si="3"/>
        <v>138</v>
      </c>
      <c r="T35" s="33" t="s">
        <v>252</v>
      </c>
      <c r="U35" s="15">
        <f t="shared" si="4"/>
        <v>132</v>
      </c>
      <c r="V35" s="11">
        <f>IF(G35&lt;=4,(G35*3),4*3+(G35-4)/3*2*3)+F35*6+L35*4+M35*3+P35</f>
        <v>119</v>
      </c>
      <c r="W35" s="22"/>
      <c r="Y35" s="28"/>
      <c r="Z35" s="20"/>
    </row>
    <row r="36" spans="1:30" ht="15.75">
      <c r="A36" s="67" t="s">
        <v>51</v>
      </c>
      <c r="B36" s="68" t="s">
        <v>626</v>
      </c>
      <c r="C36" s="69" t="s">
        <v>89</v>
      </c>
      <c r="D36" s="70">
        <v>22599</v>
      </c>
      <c r="E36" s="71" t="s">
        <v>33</v>
      </c>
      <c r="F36" s="72">
        <v>20</v>
      </c>
      <c r="G36" s="72">
        <v>2</v>
      </c>
      <c r="H36" s="72"/>
      <c r="I36" s="77"/>
      <c r="J36" s="72"/>
      <c r="K36" s="74">
        <f t="shared" si="0"/>
        <v>126</v>
      </c>
      <c r="L36" s="71"/>
      <c r="M36" s="71"/>
      <c r="N36" s="73"/>
      <c r="O36" s="74">
        <f t="shared" si="1"/>
        <v>0</v>
      </c>
      <c r="P36" s="78">
        <v>1</v>
      </c>
      <c r="Q36" s="76">
        <f t="shared" si="2"/>
        <v>127</v>
      </c>
      <c r="R36" s="20" t="s">
        <v>627</v>
      </c>
      <c r="S36" s="13">
        <f t="shared" si="3"/>
        <v>127</v>
      </c>
      <c r="U36" s="15">
        <f t="shared" si="4"/>
        <v>127</v>
      </c>
      <c r="V36" s="11">
        <f>IF(G36&lt;=4,(G36*3),4*3+(G36-4)/3*2*3)+F36*6+L36*4+M36*3+P36</f>
        <v>127</v>
      </c>
      <c r="W36" s="36" t="s">
        <v>251</v>
      </c>
      <c r="X36" s="34" t="s">
        <v>248</v>
      </c>
      <c r="Y36" s="28"/>
      <c r="Z36" s="20"/>
      <c r="AD36" t="s">
        <v>323</v>
      </c>
    </row>
    <row r="37" spans="1:30" ht="15.75">
      <c r="A37" s="67" t="s">
        <v>51</v>
      </c>
      <c r="B37" s="68" t="s">
        <v>661</v>
      </c>
      <c r="C37" s="69" t="s">
        <v>42</v>
      </c>
      <c r="D37" s="70">
        <v>23013</v>
      </c>
      <c r="E37" s="71" t="s">
        <v>27</v>
      </c>
      <c r="F37" s="72">
        <v>21</v>
      </c>
      <c r="G37" s="72"/>
      <c r="H37" s="72"/>
      <c r="I37" s="77"/>
      <c r="J37" s="72"/>
      <c r="K37" s="74">
        <f t="shared" si="0"/>
        <v>126</v>
      </c>
      <c r="L37" s="71"/>
      <c r="M37" s="71"/>
      <c r="N37" s="73"/>
      <c r="O37" s="74">
        <f t="shared" si="1"/>
        <v>0</v>
      </c>
      <c r="P37" s="78"/>
      <c r="Q37" s="76">
        <f t="shared" si="2"/>
        <v>126</v>
      </c>
      <c r="R37" s="20" t="s">
        <v>662</v>
      </c>
      <c r="S37" s="13">
        <f t="shared" si="3"/>
        <v>126</v>
      </c>
      <c r="U37" s="15">
        <f t="shared" si="4"/>
        <v>126</v>
      </c>
      <c r="V37" s="11">
        <f>IF(G37&lt;=4,(G37*3),4*3+(G37-4)/3*2*3)+F37*6+L37*4+M37*3+P37</f>
        <v>126</v>
      </c>
      <c r="W37" s="22"/>
      <c r="X37" s="34" t="s">
        <v>248</v>
      </c>
      <c r="Y37" s="28"/>
      <c r="Z37" s="20" t="s">
        <v>662</v>
      </c>
      <c r="AD37" t="s">
        <v>323</v>
      </c>
    </row>
    <row r="38" spans="1:31" ht="15.75">
      <c r="A38" s="67" t="s">
        <v>51</v>
      </c>
      <c r="B38" s="68" t="s">
        <v>60</v>
      </c>
      <c r="C38" s="69" t="s">
        <v>61</v>
      </c>
      <c r="D38" s="70">
        <v>19784</v>
      </c>
      <c r="E38" s="71" t="s">
        <v>27</v>
      </c>
      <c r="F38" s="72">
        <v>5</v>
      </c>
      <c r="G38" s="72"/>
      <c r="H38" s="72">
        <v>27</v>
      </c>
      <c r="I38" s="77"/>
      <c r="J38" s="72">
        <v>4</v>
      </c>
      <c r="K38" s="74">
        <f t="shared" si="0"/>
        <v>119</v>
      </c>
      <c r="L38" s="71"/>
      <c r="M38" s="71"/>
      <c r="N38" s="73"/>
      <c r="O38" s="74">
        <f t="shared" si="1"/>
        <v>0</v>
      </c>
      <c r="P38" s="78"/>
      <c r="Q38" s="76">
        <f t="shared" si="2"/>
        <v>119</v>
      </c>
      <c r="R38" s="20" t="s">
        <v>281</v>
      </c>
      <c r="S38" s="13">
        <f t="shared" si="3"/>
        <v>119</v>
      </c>
      <c r="U38" s="15">
        <f t="shared" si="4"/>
        <v>119</v>
      </c>
      <c r="V38" s="11">
        <f>K38</f>
        <v>119</v>
      </c>
      <c r="W38" s="22" t="s">
        <v>248</v>
      </c>
      <c r="Y38" s="28"/>
      <c r="Z38" s="20" t="s">
        <v>281</v>
      </c>
      <c r="AD38" s="33" t="s">
        <v>282</v>
      </c>
      <c r="AE38" s="62" t="s">
        <v>690</v>
      </c>
    </row>
    <row r="39" spans="1:30" ht="15.75">
      <c r="A39" s="67" t="s">
        <v>51</v>
      </c>
      <c r="B39" s="68" t="s">
        <v>64</v>
      </c>
      <c r="C39" s="69" t="s">
        <v>38</v>
      </c>
      <c r="D39" s="70">
        <v>25774</v>
      </c>
      <c r="E39" s="71" t="s">
        <v>27</v>
      </c>
      <c r="F39" s="72">
        <v>12</v>
      </c>
      <c r="G39" s="72">
        <v>1</v>
      </c>
      <c r="H39" s="72"/>
      <c r="I39" s="77"/>
      <c r="J39" s="72"/>
      <c r="K39" s="74">
        <f t="shared" si="0"/>
        <v>75</v>
      </c>
      <c r="L39" s="71"/>
      <c r="M39" s="71">
        <v>2</v>
      </c>
      <c r="N39" s="73"/>
      <c r="O39" s="74">
        <f t="shared" si="1"/>
        <v>6</v>
      </c>
      <c r="P39" s="78">
        <v>13</v>
      </c>
      <c r="Q39" s="76">
        <f t="shared" si="2"/>
        <v>88</v>
      </c>
      <c r="R39" s="20" t="s">
        <v>480</v>
      </c>
      <c r="S39" s="13">
        <f t="shared" si="3"/>
        <v>94</v>
      </c>
      <c r="U39" s="15">
        <f t="shared" si="4"/>
        <v>94</v>
      </c>
      <c r="V39" s="11">
        <f>K39</f>
        <v>75</v>
      </c>
      <c r="W39" s="22"/>
      <c r="X39" s="31" t="s">
        <v>248</v>
      </c>
      <c r="Y39" s="28"/>
      <c r="Z39" s="20"/>
      <c r="AD39" t="s">
        <v>481</v>
      </c>
    </row>
    <row r="40" spans="1:30" ht="15.75">
      <c r="A40" s="67" t="s">
        <v>51</v>
      </c>
      <c r="B40" s="68" t="s">
        <v>659</v>
      </c>
      <c r="C40" s="82" t="s">
        <v>660</v>
      </c>
      <c r="D40" s="70">
        <v>23417</v>
      </c>
      <c r="E40" s="71" t="s">
        <v>27</v>
      </c>
      <c r="F40" s="72">
        <v>12</v>
      </c>
      <c r="G40" s="72"/>
      <c r="H40" s="72"/>
      <c r="I40" s="77"/>
      <c r="J40" s="72"/>
      <c r="K40" s="74">
        <f t="shared" si="0"/>
        <v>72</v>
      </c>
      <c r="L40" s="71"/>
      <c r="M40" s="71"/>
      <c r="N40" s="73"/>
      <c r="O40" s="74">
        <f t="shared" si="1"/>
        <v>0</v>
      </c>
      <c r="P40" s="78"/>
      <c r="Q40" s="76">
        <f t="shared" si="2"/>
        <v>72</v>
      </c>
      <c r="S40" s="13">
        <f t="shared" si="3"/>
        <v>72</v>
      </c>
      <c r="U40" s="15">
        <f t="shared" si="4"/>
        <v>72</v>
      </c>
      <c r="V40" s="11">
        <f>IF(G40&lt;=4,(G40*3),4*3+(G40-4)/3*2*3)+F40*6+L40*4+M40*3+P40</f>
        <v>72</v>
      </c>
      <c r="W40" s="22"/>
      <c r="X40" s="34" t="s">
        <v>248</v>
      </c>
      <c r="Y40" s="28"/>
      <c r="Z40" s="20" t="s">
        <v>601</v>
      </c>
      <c r="AD40" t="s">
        <v>323</v>
      </c>
    </row>
    <row r="41" spans="1:31" ht="26.25">
      <c r="A41" s="67" t="s">
        <v>51</v>
      </c>
      <c r="B41" s="68" t="s">
        <v>439</v>
      </c>
      <c r="C41" s="69" t="s">
        <v>319</v>
      </c>
      <c r="D41" s="70">
        <v>25662</v>
      </c>
      <c r="E41" s="71" t="s">
        <v>27</v>
      </c>
      <c r="F41" s="72">
        <v>6</v>
      </c>
      <c r="G41" s="72">
        <v>3</v>
      </c>
      <c r="H41" s="72"/>
      <c r="I41" s="72"/>
      <c r="J41" s="72"/>
      <c r="K41" s="74">
        <f t="shared" si="0"/>
        <v>45</v>
      </c>
      <c r="L41" s="71"/>
      <c r="M41" s="71"/>
      <c r="N41" s="73">
        <v>6</v>
      </c>
      <c r="O41" s="74">
        <f t="shared" si="1"/>
        <v>6</v>
      </c>
      <c r="P41" s="78">
        <v>15</v>
      </c>
      <c r="Q41" s="76">
        <f t="shared" si="2"/>
        <v>60</v>
      </c>
      <c r="R41" s="20"/>
      <c r="S41" s="13">
        <f t="shared" si="3"/>
        <v>66</v>
      </c>
      <c r="T41" s="33" t="s">
        <v>294</v>
      </c>
      <c r="U41" s="15">
        <f t="shared" si="4"/>
        <v>60</v>
      </c>
      <c r="V41" s="11">
        <f>IF(G41&lt;=4,(G41*3),4*3+(G41-4)/3*2*3)+F41*6+L41*4+M41*3+P41</f>
        <v>60</v>
      </c>
      <c r="W41" s="36" t="s">
        <v>251</v>
      </c>
      <c r="X41" s="34" t="s">
        <v>248</v>
      </c>
      <c r="Y41" s="35" t="s">
        <v>251</v>
      </c>
      <c r="Z41" s="20" t="s">
        <v>428</v>
      </c>
      <c r="AB41" s="1" t="s">
        <v>685</v>
      </c>
      <c r="AD41" t="s">
        <v>323</v>
      </c>
      <c r="AE41" s="63" t="s">
        <v>694</v>
      </c>
    </row>
    <row r="42" spans="1:26" ht="15.75">
      <c r="A42" s="67" t="s">
        <v>51</v>
      </c>
      <c r="B42" s="68" t="s">
        <v>62</v>
      </c>
      <c r="C42" s="69" t="s">
        <v>63</v>
      </c>
      <c r="D42" s="70">
        <v>22900</v>
      </c>
      <c r="E42" s="71" t="s">
        <v>27</v>
      </c>
      <c r="F42" s="72">
        <v>6</v>
      </c>
      <c r="G42" s="72"/>
      <c r="H42" s="72"/>
      <c r="I42" s="77"/>
      <c r="J42" s="72">
        <v>5</v>
      </c>
      <c r="K42" s="74">
        <f t="shared" si="0"/>
        <v>46</v>
      </c>
      <c r="L42" s="71"/>
      <c r="M42" s="71"/>
      <c r="N42" s="73"/>
      <c r="O42" s="74">
        <f t="shared" si="1"/>
        <v>0</v>
      </c>
      <c r="P42" s="78">
        <v>12</v>
      </c>
      <c r="Q42" s="76">
        <f t="shared" si="2"/>
        <v>58</v>
      </c>
      <c r="R42" s="20" t="s">
        <v>286</v>
      </c>
      <c r="S42" s="13">
        <f t="shared" si="3"/>
        <v>58</v>
      </c>
      <c r="U42" s="15">
        <f t="shared" si="4"/>
        <v>58</v>
      </c>
      <c r="V42" s="11">
        <f>K42</f>
        <v>46</v>
      </c>
      <c r="W42" s="22"/>
      <c r="Y42" s="28"/>
      <c r="Z42" s="20"/>
    </row>
    <row r="43" spans="1:26" ht="15.75">
      <c r="A43" s="67" t="s">
        <v>461</v>
      </c>
      <c r="B43" s="68" t="s">
        <v>462</v>
      </c>
      <c r="C43" s="69" t="s">
        <v>463</v>
      </c>
      <c r="D43" s="70">
        <v>21027</v>
      </c>
      <c r="E43" s="71" t="s">
        <v>27</v>
      </c>
      <c r="F43" s="72">
        <v>6</v>
      </c>
      <c r="G43" s="72">
        <v>11</v>
      </c>
      <c r="H43" s="72"/>
      <c r="I43" s="77"/>
      <c r="J43" s="72">
        <v>4</v>
      </c>
      <c r="K43" s="74">
        <f t="shared" si="0"/>
        <v>70</v>
      </c>
      <c r="L43" s="71"/>
      <c r="M43" s="71">
        <v>1</v>
      </c>
      <c r="N43" s="79"/>
      <c r="O43" s="74">
        <f t="shared" si="1"/>
        <v>3</v>
      </c>
      <c r="P43" s="78"/>
      <c r="Q43" s="76">
        <f t="shared" si="2"/>
        <v>70</v>
      </c>
      <c r="R43" s="20" t="s">
        <v>464</v>
      </c>
      <c r="S43" s="13">
        <f t="shared" si="3"/>
        <v>73</v>
      </c>
      <c r="U43" s="15">
        <f t="shared" si="4"/>
        <v>73</v>
      </c>
      <c r="V43" s="11">
        <f>K43</f>
        <v>70</v>
      </c>
      <c r="W43" s="22"/>
      <c r="Y43" s="35" t="s">
        <v>251</v>
      </c>
      <c r="Z43" s="20" t="s">
        <v>464</v>
      </c>
    </row>
    <row r="44" spans="1:26" ht="15.75">
      <c r="A44" s="67" t="s">
        <v>67</v>
      </c>
      <c r="B44" s="68" t="s">
        <v>68</v>
      </c>
      <c r="C44" s="69" t="s">
        <v>69</v>
      </c>
      <c r="D44" s="70">
        <v>20102</v>
      </c>
      <c r="E44" s="71" t="s">
        <v>27</v>
      </c>
      <c r="F44" s="72">
        <v>32</v>
      </c>
      <c r="G44" s="72">
        <v>3</v>
      </c>
      <c r="H44" s="72"/>
      <c r="I44" s="77"/>
      <c r="J44" s="72">
        <v>25</v>
      </c>
      <c r="K44" s="74">
        <f t="shared" si="0"/>
        <v>271</v>
      </c>
      <c r="L44" s="71"/>
      <c r="M44" s="71"/>
      <c r="N44" s="73">
        <v>6</v>
      </c>
      <c r="O44" s="74">
        <f t="shared" si="1"/>
        <v>6</v>
      </c>
      <c r="P44" s="78">
        <v>1</v>
      </c>
      <c r="Q44" s="76">
        <f t="shared" si="2"/>
        <v>272</v>
      </c>
      <c r="R44" s="20" t="s">
        <v>255</v>
      </c>
      <c r="S44" s="13">
        <f t="shared" si="3"/>
        <v>278</v>
      </c>
      <c r="T44" s="33" t="s">
        <v>310</v>
      </c>
      <c r="U44" s="15">
        <f t="shared" si="4"/>
        <v>272</v>
      </c>
      <c r="V44" s="11">
        <f>K44</f>
        <v>271</v>
      </c>
      <c r="W44" s="22"/>
      <c r="Y44" s="28"/>
      <c r="Z44" s="20" t="s">
        <v>255</v>
      </c>
    </row>
    <row r="45" spans="1:31" ht="15.75">
      <c r="A45" s="67" t="s">
        <v>67</v>
      </c>
      <c r="B45" s="68" t="s">
        <v>70</v>
      </c>
      <c r="C45" s="69" t="s">
        <v>71</v>
      </c>
      <c r="D45" s="70">
        <v>22569</v>
      </c>
      <c r="E45" s="71" t="s">
        <v>27</v>
      </c>
      <c r="F45" s="72">
        <v>20</v>
      </c>
      <c r="G45" s="72">
        <v>3</v>
      </c>
      <c r="H45" s="72"/>
      <c r="I45" s="77">
        <v>10</v>
      </c>
      <c r="J45" s="72">
        <v>12</v>
      </c>
      <c r="K45" s="74">
        <f t="shared" si="0"/>
        <v>170</v>
      </c>
      <c r="L45" s="71"/>
      <c r="M45" s="71"/>
      <c r="N45" s="73">
        <v>6</v>
      </c>
      <c r="O45" s="74">
        <f t="shared" si="1"/>
        <v>6</v>
      </c>
      <c r="P45" s="78">
        <v>13</v>
      </c>
      <c r="Q45" s="76">
        <f t="shared" si="2"/>
        <v>183</v>
      </c>
      <c r="R45" s="20" t="s">
        <v>261</v>
      </c>
      <c r="S45" s="13">
        <f t="shared" si="3"/>
        <v>189</v>
      </c>
      <c r="T45" s="33" t="s">
        <v>252</v>
      </c>
      <c r="U45" s="15">
        <f t="shared" si="4"/>
        <v>183</v>
      </c>
      <c r="V45" s="11">
        <f>K45</f>
        <v>170</v>
      </c>
      <c r="W45" s="22" t="s">
        <v>248</v>
      </c>
      <c r="Y45" s="28"/>
      <c r="Z45" s="20"/>
      <c r="AE45" s="62" t="s">
        <v>690</v>
      </c>
    </row>
    <row r="46" spans="1:30" ht="15.75">
      <c r="A46" s="67" t="s">
        <v>67</v>
      </c>
      <c r="B46" s="68" t="s">
        <v>72</v>
      </c>
      <c r="C46" s="69" t="s">
        <v>73</v>
      </c>
      <c r="D46" s="70">
        <v>19830</v>
      </c>
      <c r="E46" s="71" t="s">
        <v>27</v>
      </c>
      <c r="F46" s="72">
        <v>10</v>
      </c>
      <c r="G46" s="72">
        <v>3</v>
      </c>
      <c r="H46" s="72">
        <v>12</v>
      </c>
      <c r="I46" s="77">
        <v>10</v>
      </c>
      <c r="J46" s="72">
        <v>9</v>
      </c>
      <c r="K46" s="74">
        <f t="shared" si="0"/>
        <v>137</v>
      </c>
      <c r="L46" s="71"/>
      <c r="M46" s="71"/>
      <c r="N46" s="73">
        <v>6</v>
      </c>
      <c r="O46" s="74">
        <f t="shared" si="1"/>
        <v>6</v>
      </c>
      <c r="P46" s="78">
        <v>3</v>
      </c>
      <c r="Q46" s="76">
        <f t="shared" si="2"/>
        <v>140</v>
      </c>
      <c r="R46" s="20" t="s">
        <v>311</v>
      </c>
      <c r="S46" s="13">
        <f t="shared" si="3"/>
        <v>146</v>
      </c>
      <c r="T46" s="33" t="s">
        <v>259</v>
      </c>
      <c r="U46" s="15">
        <f t="shared" si="4"/>
        <v>140</v>
      </c>
      <c r="V46" s="11">
        <f>K46</f>
        <v>137</v>
      </c>
      <c r="W46" s="22"/>
      <c r="X46" s="31" t="s">
        <v>248</v>
      </c>
      <c r="Y46" s="28"/>
      <c r="Z46" s="20" t="s">
        <v>314</v>
      </c>
      <c r="AD46" s="33" t="s">
        <v>282</v>
      </c>
    </row>
    <row r="47" spans="1:30" ht="15.75">
      <c r="A47" s="67" t="s">
        <v>74</v>
      </c>
      <c r="B47" s="68" t="s">
        <v>655</v>
      </c>
      <c r="C47" s="82" t="s">
        <v>211</v>
      </c>
      <c r="D47" s="70">
        <v>20338</v>
      </c>
      <c r="E47" s="71" t="s">
        <v>27</v>
      </c>
      <c r="F47" s="72">
        <v>29</v>
      </c>
      <c r="G47" s="72"/>
      <c r="H47" s="72"/>
      <c r="I47" s="77"/>
      <c r="J47" s="72"/>
      <c r="K47" s="74">
        <f t="shared" si="0"/>
        <v>174</v>
      </c>
      <c r="L47" s="71"/>
      <c r="M47" s="71"/>
      <c r="N47" s="73"/>
      <c r="O47" s="74">
        <f t="shared" si="1"/>
        <v>0</v>
      </c>
      <c r="P47" s="78"/>
      <c r="Q47" s="76">
        <f t="shared" si="2"/>
        <v>174</v>
      </c>
      <c r="R47" s="20" t="s">
        <v>656</v>
      </c>
      <c r="S47" s="13">
        <f t="shared" si="3"/>
        <v>174</v>
      </c>
      <c r="U47" s="15">
        <f t="shared" si="4"/>
        <v>174</v>
      </c>
      <c r="V47" s="11">
        <f>IF(G47&lt;=4,(G47*3),4*3+(G47-4)/3*2*3)+F47*6+L47*4+M47*3+P47</f>
        <v>174</v>
      </c>
      <c r="W47" s="22"/>
      <c r="X47" s="34" t="s">
        <v>248</v>
      </c>
      <c r="Y47" s="28"/>
      <c r="Z47" s="20" t="s">
        <v>656</v>
      </c>
      <c r="AD47" t="s">
        <v>323</v>
      </c>
    </row>
    <row r="48" spans="1:31" ht="15.75">
      <c r="A48" s="67" t="s">
        <v>74</v>
      </c>
      <c r="B48" s="68" t="s">
        <v>75</v>
      </c>
      <c r="C48" s="69" t="s">
        <v>76</v>
      </c>
      <c r="D48" s="70">
        <v>20288</v>
      </c>
      <c r="E48" s="71" t="s">
        <v>27</v>
      </c>
      <c r="F48" s="72">
        <v>12</v>
      </c>
      <c r="G48" s="72">
        <v>10</v>
      </c>
      <c r="H48" s="72"/>
      <c r="I48" s="77"/>
      <c r="J48" s="72"/>
      <c r="K48" s="74">
        <f t="shared" si="0"/>
        <v>96</v>
      </c>
      <c r="L48" s="71"/>
      <c r="M48" s="71"/>
      <c r="N48" s="73"/>
      <c r="O48" s="74">
        <f t="shared" si="1"/>
        <v>0</v>
      </c>
      <c r="P48" s="78"/>
      <c r="Q48" s="76">
        <f t="shared" si="2"/>
        <v>96</v>
      </c>
      <c r="R48" s="20"/>
      <c r="S48" s="13">
        <f t="shared" si="3"/>
        <v>96</v>
      </c>
      <c r="U48" s="15">
        <f t="shared" si="4"/>
        <v>96</v>
      </c>
      <c r="V48" s="11">
        <f>K48</f>
        <v>96</v>
      </c>
      <c r="W48" s="22" t="s">
        <v>248</v>
      </c>
      <c r="Y48" s="28"/>
      <c r="Z48" s="20" t="s">
        <v>309</v>
      </c>
      <c r="AE48" s="62" t="s">
        <v>690</v>
      </c>
    </row>
    <row r="49" spans="1:26" ht="15.75">
      <c r="A49" s="67" t="s">
        <v>77</v>
      </c>
      <c r="B49" s="68" t="s">
        <v>577</v>
      </c>
      <c r="C49" s="69" t="s">
        <v>578</v>
      </c>
      <c r="D49" s="70">
        <v>20273</v>
      </c>
      <c r="E49" s="71" t="s">
        <v>27</v>
      </c>
      <c r="F49" s="72">
        <v>24</v>
      </c>
      <c r="G49" s="72">
        <v>7</v>
      </c>
      <c r="H49" s="72"/>
      <c r="I49" s="77"/>
      <c r="J49" s="72">
        <v>6</v>
      </c>
      <c r="K49" s="74">
        <f t="shared" si="0"/>
        <v>175</v>
      </c>
      <c r="L49" s="71"/>
      <c r="M49" s="71"/>
      <c r="N49" s="73">
        <v>6</v>
      </c>
      <c r="O49" s="74">
        <f t="shared" si="1"/>
        <v>6</v>
      </c>
      <c r="P49" s="78">
        <v>14</v>
      </c>
      <c r="Q49" s="76">
        <f t="shared" si="2"/>
        <v>189</v>
      </c>
      <c r="R49" s="20" t="s">
        <v>520</v>
      </c>
      <c r="S49" s="13">
        <f t="shared" si="3"/>
        <v>195</v>
      </c>
      <c r="T49" s="33" t="s">
        <v>310</v>
      </c>
      <c r="U49" s="15">
        <f t="shared" si="4"/>
        <v>189</v>
      </c>
      <c r="V49" s="11">
        <f>IF(G49&lt;=4,(G49*3),4*3+(G49-4)/3*2*3)+F49*6+L49*4+M49*3+P49</f>
        <v>176</v>
      </c>
      <c r="W49" s="22"/>
      <c r="Y49" s="28"/>
      <c r="Z49" s="20"/>
    </row>
    <row r="50" spans="1:30" ht="15.75">
      <c r="A50" s="67" t="s">
        <v>77</v>
      </c>
      <c r="B50" s="68" t="s">
        <v>507</v>
      </c>
      <c r="C50" s="69" t="s">
        <v>508</v>
      </c>
      <c r="D50" s="70">
        <v>20684</v>
      </c>
      <c r="E50" s="71" t="s">
        <v>27</v>
      </c>
      <c r="F50" s="72">
        <v>12</v>
      </c>
      <c r="G50" s="72">
        <v>1</v>
      </c>
      <c r="H50" s="72">
        <v>9</v>
      </c>
      <c r="I50" s="77">
        <v>10</v>
      </c>
      <c r="J50" s="72">
        <v>11</v>
      </c>
      <c r="K50" s="74">
        <f t="shared" si="0"/>
        <v>140</v>
      </c>
      <c r="L50" s="71"/>
      <c r="M50" s="71">
        <v>1</v>
      </c>
      <c r="N50" s="73">
        <v>6</v>
      </c>
      <c r="O50" s="74">
        <f t="shared" si="1"/>
        <v>9</v>
      </c>
      <c r="P50" s="78">
        <v>12</v>
      </c>
      <c r="Q50" s="76">
        <f t="shared" si="2"/>
        <v>152</v>
      </c>
      <c r="R50" s="20" t="s">
        <v>510</v>
      </c>
      <c r="S50" s="13">
        <f t="shared" si="3"/>
        <v>161</v>
      </c>
      <c r="T50" s="33" t="s">
        <v>512</v>
      </c>
      <c r="U50" s="15">
        <f t="shared" si="4"/>
        <v>155</v>
      </c>
      <c r="V50" s="11">
        <f aca="true" t="shared" si="8" ref="V50:V58">K50</f>
        <v>140</v>
      </c>
      <c r="W50" s="22"/>
      <c r="X50" s="31" t="s">
        <v>248</v>
      </c>
      <c r="Y50" s="28" t="s">
        <v>248</v>
      </c>
      <c r="Z50" s="20" t="s">
        <v>511</v>
      </c>
      <c r="AD50" t="s">
        <v>509</v>
      </c>
    </row>
    <row r="51" spans="1:26" ht="15.75">
      <c r="A51" s="67" t="s">
        <v>77</v>
      </c>
      <c r="B51" s="68" t="s">
        <v>78</v>
      </c>
      <c r="C51" s="69" t="s">
        <v>79</v>
      </c>
      <c r="D51" s="70">
        <v>26806</v>
      </c>
      <c r="E51" s="71" t="s">
        <v>27</v>
      </c>
      <c r="F51" s="72">
        <v>6</v>
      </c>
      <c r="G51" s="72">
        <v>2</v>
      </c>
      <c r="H51" s="72"/>
      <c r="I51" s="77"/>
      <c r="J51" s="72"/>
      <c r="K51" s="74">
        <f t="shared" si="0"/>
        <v>42</v>
      </c>
      <c r="L51" s="71">
        <v>1</v>
      </c>
      <c r="M51" s="71"/>
      <c r="N51" s="73">
        <v>6</v>
      </c>
      <c r="O51" s="74">
        <f t="shared" si="1"/>
        <v>10</v>
      </c>
      <c r="P51" s="78">
        <v>14</v>
      </c>
      <c r="Q51" s="76">
        <f t="shared" si="2"/>
        <v>56</v>
      </c>
      <c r="R51" s="20"/>
      <c r="S51" s="13">
        <f t="shared" si="3"/>
        <v>66</v>
      </c>
      <c r="T51" s="33" t="s">
        <v>259</v>
      </c>
      <c r="U51" s="15">
        <f t="shared" si="4"/>
        <v>60</v>
      </c>
      <c r="V51" s="11">
        <f t="shared" si="8"/>
        <v>42</v>
      </c>
      <c r="W51" s="22"/>
      <c r="X51" s="31" t="s">
        <v>248</v>
      </c>
      <c r="Y51" s="28"/>
      <c r="Z51" s="20" t="s">
        <v>397</v>
      </c>
    </row>
    <row r="52" spans="1:31" ht="15.75">
      <c r="A52" s="67" t="s">
        <v>300</v>
      </c>
      <c r="B52" s="68" t="s">
        <v>449</v>
      </c>
      <c r="C52" s="69" t="s">
        <v>42</v>
      </c>
      <c r="D52" s="70">
        <v>20125</v>
      </c>
      <c r="E52" s="71" t="s">
        <v>27</v>
      </c>
      <c r="F52" s="72">
        <v>28</v>
      </c>
      <c r="G52" s="72">
        <v>5</v>
      </c>
      <c r="H52" s="72"/>
      <c r="I52" s="77">
        <v>10</v>
      </c>
      <c r="J52" s="72">
        <v>23</v>
      </c>
      <c r="K52" s="74">
        <f t="shared" si="0"/>
        <v>256</v>
      </c>
      <c r="L52" s="71"/>
      <c r="M52" s="71"/>
      <c r="N52" s="73">
        <v>6</v>
      </c>
      <c r="O52" s="74">
        <f t="shared" si="1"/>
        <v>6</v>
      </c>
      <c r="P52" s="78">
        <v>18</v>
      </c>
      <c r="Q52" s="76">
        <f t="shared" si="2"/>
        <v>274</v>
      </c>
      <c r="R52" s="20" t="s">
        <v>450</v>
      </c>
      <c r="S52" s="13">
        <f t="shared" si="3"/>
        <v>280</v>
      </c>
      <c r="T52" s="33" t="s">
        <v>423</v>
      </c>
      <c r="U52" s="15">
        <f t="shared" si="4"/>
        <v>274</v>
      </c>
      <c r="V52" s="11">
        <f t="shared" si="8"/>
        <v>256</v>
      </c>
      <c r="W52" s="22" t="s">
        <v>248</v>
      </c>
      <c r="Y52" s="28"/>
      <c r="Z52" s="20" t="s">
        <v>451</v>
      </c>
      <c r="AE52" s="62" t="s">
        <v>690</v>
      </c>
    </row>
    <row r="53" spans="1:26" ht="15.75">
      <c r="A53" s="67" t="s">
        <v>300</v>
      </c>
      <c r="B53" s="68" t="s">
        <v>409</v>
      </c>
      <c r="C53" s="69" t="s">
        <v>410</v>
      </c>
      <c r="D53" s="70">
        <v>22258</v>
      </c>
      <c r="E53" s="71" t="s">
        <v>27</v>
      </c>
      <c r="F53" s="72">
        <v>20</v>
      </c>
      <c r="G53" s="72"/>
      <c r="H53" s="72">
        <v>9</v>
      </c>
      <c r="I53" s="77"/>
      <c r="J53" s="72">
        <v>8</v>
      </c>
      <c r="K53" s="74">
        <f t="shared" si="0"/>
        <v>166</v>
      </c>
      <c r="L53" s="71"/>
      <c r="M53" s="71">
        <v>1</v>
      </c>
      <c r="N53" s="73">
        <v>6</v>
      </c>
      <c r="O53" s="74">
        <f t="shared" si="1"/>
        <v>9</v>
      </c>
      <c r="P53" s="78">
        <v>14</v>
      </c>
      <c r="Q53" s="76">
        <f t="shared" si="2"/>
        <v>180</v>
      </c>
      <c r="R53" s="20" t="s">
        <v>411</v>
      </c>
      <c r="S53" s="13">
        <f t="shared" si="3"/>
        <v>189</v>
      </c>
      <c r="T53" s="33" t="s">
        <v>294</v>
      </c>
      <c r="U53" s="15">
        <f t="shared" si="4"/>
        <v>183</v>
      </c>
      <c r="V53" s="11">
        <f t="shared" si="8"/>
        <v>166</v>
      </c>
      <c r="W53" s="22"/>
      <c r="Y53" s="28"/>
      <c r="Z53" s="20"/>
    </row>
    <row r="54" spans="1:26" ht="15.75">
      <c r="A54" s="67" t="s">
        <v>300</v>
      </c>
      <c r="B54" s="68" t="s">
        <v>475</v>
      </c>
      <c r="C54" s="69" t="s">
        <v>36</v>
      </c>
      <c r="D54" s="70">
        <v>20882</v>
      </c>
      <c r="E54" s="71" t="s">
        <v>27</v>
      </c>
      <c r="F54" s="72">
        <v>8</v>
      </c>
      <c r="G54" s="72">
        <v>1</v>
      </c>
      <c r="H54" s="72">
        <v>20</v>
      </c>
      <c r="I54" s="77"/>
      <c r="J54" s="72"/>
      <c r="K54" s="74">
        <f t="shared" si="0"/>
        <v>111</v>
      </c>
      <c r="L54" s="71"/>
      <c r="M54" s="71"/>
      <c r="N54" s="73">
        <v>6</v>
      </c>
      <c r="O54" s="74">
        <f t="shared" si="1"/>
        <v>6</v>
      </c>
      <c r="P54" s="78">
        <v>14</v>
      </c>
      <c r="Q54" s="76">
        <f t="shared" si="2"/>
        <v>125</v>
      </c>
      <c r="R54" s="20"/>
      <c r="S54" s="13">
        <f t="shared" si="3"/>
        <v>131</v>
      </c>
      <c r="T54" s="33" t="s">
        <v>294</v>
      </c>
      <c r="U54" s="15">
        <f t="shared" si="4"/>
        <v>125</v>
      </c>
      <c r="V54" s="11">
        <f t="shared" si="8"/>
        <v>111</v>
      </c>
      <c r="W54" s="22"/>
      <c r="Y54" s="28"/>
      <c r="Z54" s="20" t="s">
        <v>429</v>
      </c>
    </row>
    <row r="55" spans="1:26" ht="15.75">
      <c r="A55" s="67" t="s">
        <v>300</v>
      </c>
      <c r="B55" s="68" t="s">
        <v>552</v>
      </c>
      <c r="C55" s="69" t="s">
        <v>553</v>
      </c>
      <c r="D55" s="70">
        <v>24163</v>
      </c>
      <c r="E55" s="71" t="s">
        <v>27</v>
      </c>
      <c r="F55" s="72">
        <v>15</v>
      </c>
      <c r="G55" s="72"/>
      <c r="H55" s="72"/>
      <c r="I55" s="77"/>
      <c r="J55" s="72">
        <v>5</v>
      </c>
      <c r="K55" s="74">
        <f t="shared" si="0"/>
        <v>100</v>
      </c>
      <c r="L55" s="71"/>
      <c r="M55" s="71">
        <v>2</v>
      </c>
      <c r="N55" s="73"/>
      <c r="O55" s="74">
        <f t="shared" si="1"/>
        <v>6</v>
      </c>
      <c r="P55" s="78">
        <v>14</v>
      </c>
      <c r="Q55" s="76">
        <f t="shared" si="2"/>
        <v>114</v>
      </c>
      <c r="R55" s="20" t="s">
        <v>520</v>
      </c>
      <c r="S55" s="13">
        <f t="shared" si="3"/>
        <v>120</v>
      </c>
      <c r="U55" s="15">
        <f t="shared" si="4"/>
        <v>120</v>
      </c>
      <c r="V55" s="11">
        <f t="shared" si="8"/>
        <v>100</v>
      </c>
      <c r="W55" s="22"/>
      <c r="Y55" s="28"/>
      <c r="Z55" s="20" t="s">
        <v>554</v>
      </c>
    </row>
    <row r="56" spans="1:26" ht="15.75">
      <c r="A56" s="67" t="s">
        <v>300</v>
      </c>
      <c r="B56" s="68" t="s">
        <v>301</v>
      </c>
      <c r="C56" s="69" t="s">
        <v>302</v>
      </c>
      <c r="D56" s="70">
        <v>22346</v>
      </c>
      <c r="E56" s="71" t="s">
        <v>27</v>
      </c>
      <c r="F56" s="72">
        <v>7</v>
      </c>
      <c r="G56" s="72">
        <v>13</v>
      </c>
      <c r="H56" s="72"/>
      <c r="I56" s="77"/>
      <c r="J56" s="72">
        <v>6</v>
      </c>
      <c r="K56" s="74">
        <f t="shared" si="0"/>
        <v>85</v>
      </c>
      <c r="L56" s="71"/>
      <c r="M56" s="71">
        <v>1</v>
      </c>
      <c r="N56" s="73">
        <v>6</v>
      </c>
      <c r="O56" s="74">
        <f t="shared" si="1"/>
        <v>9</v>
      </c>
      <c r="P56" s="78">
        <v>14</v>
      </c>
      <c r="Q56" s="76">
        <f t="shared" si="2"/>
        <v>99</v>
      </c>
      <c r="R56" s="20"/>
      <c r="S56" s="13">
        <f t="shared" si="3"/>
        <v>108</v>
      </c>
      <c r="T56" s="33" t="s">
        <v>259</v>
      </c>
      <c r="U56" s="15">
        <f t="shared" si="4"/>
        <v>102</v>
      </c>
      <c r="V56" s="11">
        <f t="shared" si="8"/>
        <v>85</v>
      </c>
      <c r="W56" s="22"/>
      <c r="Y56" s="28"/>
      <c r="Z56" s="20"/>
    </row>
    <row r="57" spans="1:30" ht="15.75">
      <c r="A57" s="67" t="s">
        <v>360</v>
      </c>
      <c r="B57" s="68" t="s">
        <v>560</v>
      </c>
      <c r="C57" s="69" t="s">
        <v>42</v>
      </c>
      <c r="D57" s="70">
        <v>21933</v>
      </c>
      <c r="E57" s="71" t="s">
        <v>27</v>
      </c>
      <c r="F57" s="72">
        <v>27</v>
      </c>
      <c r="G57" s="72"/>
      <c r="H57" s="72"/>
      <c r="I57" s="77"/>
      <c r="J57" s="72">
        <v>12</v>
      </c>
      <c r="K57" s="74">
        <f t="shared" si="0"/>
        <v>193</v>
      </c>
      <c r="L57" s="71"/>
      <c r="M57" s="71"/>
      <c r="N57" s="73">
        <v>6</v>
      </c>
      <c r="O57" s="74">
        <f t="shared" si="1"/>
        <v>6</v>
      </c>
      <c r="P57" s="78">
        <v>12</v>
      </c>
      <c r="Q57" s="76">
        <f t="shared" si="2"/>
        <v>205</v>
      </c>
      <c r="R57" s="20"/>
      <c r="S57" s="13">
        <f t="shared" si="3"/>
        <v>211</v>
      </c>
      <c r="T57" s="33" t="s">
        <v>252</v>
      </c>
      <c r="U57" s="15">
        <f t="shared" si="4"/>
        <v>205</v>
      </c>
      <c r="V57" s="11">
        <f t="shared" si="8"/>
        <v>193</v>
      </c>
      <c r="W57" s="22"/>
      <c r="X57" s="34" t="s">
        <v>248</v>
      </c>
      <c r="Y57" s="28"/>
      <c r="Z57" s="20"/>
      <c r="AD57" t="s">
        <v>323</v>
      </c>
    </row>
    <row r="58" spans="1:31" ht="15.75">
      <c r="A58" s="67" t="s">
        <v>360</v>
      </c>
      <c r="B58" s="68" t="s">
        <v>361</v>
      </c>
      <c r="C58" s="69" t="s">
        <v>362</v>
      </c>
      <c r="D58" s="70">
        <v>20285</v>
      </c>
      <c r="E58" s="71" t="s">
        <v>27</v>
      </c>
      <c r="F58" s="72">
        <v>29</v>
      </c>
      <c r="G58" s="72">
        <v>5</v>
      </c>
      <c r="H58" s="72"/>
      <c r="I58" s="77"/>
      <c r="J58" s="72"/>
      <c r="K58" s="74">
        <f t="shared" si="0"/>
        <v>188</v>
      </c>
      <c r="L58" s="71"/>
      <c r="M58" s="71"/>
      <c r="N58" s="73">
        <v>6</v>
      </c>
      <c r="O58" s="74">
        <f t="shared" si="1"/>
        <v>6</v>
      </c>
      <c r="P58" s="78"/>
      <c r="Q58" s="76">
        <f t="shared" si="2"/>
        <v>188</v>
      </c>
      <c r="R58" s="20"/>
      <c r="S58" s="13">
        <f t="shared" si="3"/>
        <v>194</v>
      </c>
      <c r="T58" s="33" t="s">
        <v>294</v>
      </c>
      <c r="U58" s="15">
        <f t="shared" si="4"/>
        <v>188</v>
      </c>
      <c r="V58" s="11">
        <f t="shared" si="8"/>
        <v>188</v>
      </c>
      <c r="W58" s="22"/>
      <c r="Y58" s="28" t="s">
        <v>248</v>
      </c>
      <c r="Z58" s="22"/>
      <c r="AA58" s="1" t="s">
        <v>248</v>
      </c>
      <c r="AE58" s="64" t="s">
        <v>17</v>
      </c>
    </row>
    <row r="59" spans="1:31" ht="15.75">
      <c r="A59" s="67" t="s">
        <v>360</v>
      </c>
      <c r="B59" s="68" t="s">
        <v>663</v>
      </c>
      <c r="C59" s="69" t="s">
        <v>664</v>
      </c>
      <c r="D59" s="70">
        <v>19748</v>
      </c>
      <c r="E59" s="71" t="s">
        <v>27</v>
      </c>
      <c r="F59" s="72">
        <v>29</v>
      </c>
      <c r="G59" s="72"/>
      <c r="H59" s="72"/>
      <c r="I59" s="77"/>
      <c r="J59" s="72"/>
      <c r="K59" s="74">
        <f t="shared" si="0"/>
        <v>174</v>
      </c>
      <c r="L59" s="71"/>
      <c r="M59" s="71"/>
      <c r="N59" s="73"/>
      <c r="O59" s="74">
        <f t="shared" si="1"/>
        <v>0</v>
      </c>
      <c r="P59" s="78"/>
      <c r="Q59" s="76">
        <f t="shared" si="2"/>
        <v>174</v>
      </c>
      <c r="R59" s="20"/>
      <c r="S59" s="13">
        <f t="shared" si="3"/>
        <v>174</v>
      </c>
      <c r="U59" s="15">
        <f t="shared" si="4"/>
        <v>174</v>
      </c>
      <c r="V59" s="11">
        <f>IF(G59&lt;=4,(G59*3),4*3+(G59-4)/3*2*3)+H59*6+L59*4+M59*3+P59</f>
        <v>0</v>
      </c>
      <c r="W59" s="22"/>
      <c r="Y59" s="28" t="s">
        <v>248</v>
      </c>
      <c r="Z59" s="20"/>
      <c r="AA59" s="1" t="s">
        <v>248</v>
      </c>
      <c r="AE59" s="64" t="s">
        <v>17</v>
      </c>
    </row>
    <row r="60" spans="1:31" ht="15.75">
      <c r="A60" s="67" t="s">
        <v>360</v>
      </c>
      <c r="B60" s="68" t="s">
        <v>302</v>
      </c>
      <c r="C60" s="69" t="s">
        <v>467</v>
      </c>
      <c r="D60" s="70">
        <v>23964</v>
      </c>
      <c r="E60" s="71" t="s">
        <v>27</v>
      </c>
      <c r="F60" s="72">
        <v>19</v>
      </c>
      <c r="G60" s="72"/>
      <c r="H60" s="72"/>
      <c r="I60" s="77"/>
      <c r="J60" s="72">
        <v>8</v>
      </c>
      <c r="K60" s="74">
        <f t="shared" si="0"/>
        <v>133</v>
      </c>
      <c r="L60" s="71"/>
      <c r="M60" s="71">
        <v>3</v>
      </c>
      <c r="N60" s="73">
        <v>6</v>
      </c>
      <c r="O60" s="74">
        <f t="shared" si="1"/>
        <v>15</v>
      </c>
      <c r="P60" s="78">
        <v>13</v>
      </c>
      <c r="Q60" s="76">
        <f t="shared" si="2"/>
        <v>146</v>
      </c>
      <c r="R60" s="20"/>
      <c r="S60" s="13">
        <f t="shared" si="3"/>
        <v>161</v>
      </c>
      <c r="T60" s="33" t="s">
        <v>294</v>
      </c>
      <c r="U60" s="15">
        <f t="shared" si="4"/>
        <v>155</v>
      </c>
      <c r="V60" s="11">
        <f aca="true" t="shared" si="9" ref="V60:V68">K60</f>
        <v>133</v>
      </c>
      <c r="W60" s="22"/>
      <c r="X60" s="31" t="s">
        <v>248</v>
      </c>
      <c r="Y60" s="28" t="s">
        <v>248</v>
      </c>
      <c r="Z60" s="20"/>
      <c r="AA60" s="1" t="s">
        <v>248</v>
      </c>
      <c r="AD60" t="s">
        <v>468</v>
      </c>
      <c r="AE60" s="64" t="s">
        <v>17</v>
      </c>
    </row>
    <row r="61" spans="1:26" ht="15.75">
      <c r="A61" s="67" t="s">
        <v>80</v>
      </c>
      <c r="B61" s="68" t="s">
        <v>242</v>
      </c>
      <c r="C61" s="69" t="s">
        <v>85</v>
      </c>
      <c r="D61" s="70">
        <v>22955</v>
      </c>
      <c r="E61" s="71" t="s">
        <v>27</v>
      </c>
      <c r="F61" s="72">
        <v>20</v>
      </c>
      <c r="G61" s="72">
        <v>10</v>
      </c>
      <c r="H61" s="72"/>
      <c r="I61" s="77">
        <v>10</v>
      </c>
      <c r="J61" s="72">
        <v>19</v>
      </c>
      <c r="K61" s="74">
        <f t="shared" si="0"/>
        <v>206</v>
      </c>
      <c r="L61" s="71"/>
      <c r="M61" s="71">
        <v>1</v>
      </c>
      <c r="N61" s="73"/>
      <c r="O61" s="74">
        <f t="shared" si="1"/>
        <v>3</v>
      </c>
      <c r="P61" s="78">
        <v>2</v>
      </c>
      <c r="Q61" s="76">
        <f t="shared" si="2"/>
        <v>208</v>
      </c>
      <c r="R61" s="20" t="s">
        <v>457</v>
      </c>
      <c r="S61" s="13">
        <f t="shared" si="3"/>
        <v>211</v>
      </c>
      <c r="U61" s="15">
        <f t="shared" si="4"/>
        <v>211</v>
      </c>
      <c r="V61" s="11">
        <f t="shared" si="9"/>
        <v>206</v>
      </c>
      <c r="W61" s="22"/>
      <c r="Y61" s="28"/>
      <c r="Z61" s="20" t="s">
        <v>457</v>
      </c>
    </row>
    <row r="62" spans="1:26" ht="15.75">
      <c r="A62" s="67" t="s">
        <v>80</v>
      </c>
      <c r="B62" s="68" t="s">
        <v>86</v>
      </c>
      <c r="C62" s="69" t="s">
        <v>82</v>
      </c>
      <c r="D62" s="70">
        <v>23800</v>
      </c>
      <c r="E62" s="71" t="s">
        <v>27</v>
      </c>
      <c r="F62" s="72">
        <v>18</v>
      </c>
      <c r="G62" s="72">
        <v>4</v>
      </c>
      <c r="H62" s="72"/>
      <c r="I62" s="77">
        <v>10</v>
      </c>
      <c r="J62" s="72">
        <v>17</v>
      </c>
      <c r="K62" s="74">
        <f t="shared" si="0"/>
        <v>176</v>
      </c>
      <c r="L62" s="71"/>
      <c r="M62" s="71">
        <v>1</v>
      </c>
      <c r="N62" s="79"/>
      <c r="O62" s="74">
        <f t="shared" si="1"/>
        <v>3</v>
      </c>
      <c r="P62" s="78">
        <v>22</v>
      </c>
      <c r="Q62" s="76">
        <f t="shared" si="2"/>
        <v>198</v>
      </c>
      <c r="R62" s="20"/>
      <c r="S62" s="13">
        <f t="shared" si="3"/>
        <v>201</v>
      </c>
      <c r="U62" s="15">
        <f t="shared" si="4"/>
        <v>201</v>
      </c>
      <c r="V62" s="11">
        <f t="shared" si="9"/>
        <v>176</v>
      </c>
      <c r="W62" s="22"/>
      <c r="Y62" s="28"/>
      <c r="Z62" s="20" t="s">
        <v>436</v>
      </c>
    </row>
    <row r="63" spans="1:26" ht="15.75">
      <c r="A63" s="67" t="s">
        <v>80</v>
      </c>
      <c r="B63" s="68" t="s">
        <v>83</v>
      </c>
      <c r="C63" s="68" t="s">
        <v>84</v>
      </c>
      <c r="D63" s="70">
        <v>22513</v>
      </c>
      <c r="E63" s="71" t="s">
        <v>27</v>
      </c>
      <c r="F63" s="72">
        <v>22</v>
      </c>
      <c r="G63" s="72">
        <v>7</v>
      </c>
      <c r="H63" s="72">
        <v>1</v>
      </c>
      <c r="I63" s="77">
        <v>10</v>
      </c>
      <c r="J63" s="72">
        <v>8</v>
      </c>
      <c r="K63" s="74">
        <f t="shared" si="0"/>
        <v>182</v>
      </c>
      <c r="L63" s="71"/>
      <c r="M63" s="71">
        <v>1</v>
      </c>
      <c r="N63" s="73"/>
      <c r="O63" s="74">
        <f t="shared" si="1"/>
        <v>3</v>
      </c>
      <c r="P63" s="78">
        <v>14</v>
      </c>
      <c r="Q63" s="76">
        <f t="shared" si="2"/>
        <v>196</v>
      </c>
      <c r="R63" s="20" t="s">
        <v>412</v>
      </c>
      <c r="S63" s="13">
        <f t="shared" si="3"/>
        <v>199</v>
      </c>
      <c r="T63" s="33" t="s">
        <v>252</v>
      </c>
      <c r="U63" s="15">
        <f t="shared" si="4"/>
        <v>199</v>
      </c>
      <c r="V63" s="11">
        <f t="shared" si="9"/>
        <v>182</v>
      </c>
      <c r="W63" s="22"/>
      <c r="Y63" s="28"/>
      <c r="Z63" s="20" t="s">
        <v>412</v>
      </c>
    </row>
    <row r="64" spans="1:26" ht="15.75">
      <c r="A64" s="67" t="s">
        <v>80</v>
      </c>
      <c r="B64" s="68" t="s">
        <v>81</v>
      </c>
      <c r="C64" s="69" t="s">
        <v>82</v>
      </c>
      <c r="D64" s="70">
        <v>23264</v>
      </c>
      <c r="E64" s="71" t="s">
        <v>27</v>
      </c>
      <c r="F64" s="72">
        <v>23</v>
      </c>
      <c r="G64" s="72">
        <v>6</v>
      </c>
      <c r="H64" s="72"/>
      <c r="I64" s="77"/>
      <c r="J64" s="72">
        <v>7</v>
      </c>
      <c r="K64" s="74">
        <f t="shared" si="0"/>
        <v>170</v>
      </c>
      <c r="L64" s="71"/>
      <c r="M64" s="71"/>
      <c r="N64" s="73"/>
      <c r="O64" s="74">
        <f t="shared" si="1"/>
        <v>0</v>
      </c>
      <c r="P64" s="78">
        <v>20</v>
      </c>
      <c r="Q64" s="76">
        <f t="shared" si="2"/>
        <v>190</v>
      </c>
      <c r="R64" s="20"/>
      <c r="S64" s="13">
        <f t="shared" si="3"/>
        <v>190</v>
      </c>
      <c r="U64" s="15">
        <f t="shared" si="4"/>
        <v>190</v>
      </c>
      <c r="V64" s="11">
        <f t="shared" si="9"/>
        <v>170</v>
      </c>
      <c r="W64" s="22"/>
      <c r="Y64" s="28"/>
      <c r="Z64" s="20"/>
    </row>
    <row r="65" spans="1:26" ht="15.75">
      <c r="A65" s="67" t="s">
        <v>80</v>
      </c>
      <c r="B65" s="68" t="s">
        <v>53</v>
      </c>
      <c r="C65" s="69" t="s">
        <v>87</v>
      </c>
      <c r="D65" s="70">
        <v>23831</v>
      </c>
      <c r="E65" s="71" t="s">
        <v>27</v>
      </c>
      <c r="F65" s="72">
        <v>20</v>
      </c>
      <c r="G65" s="72"/>
      <c r="H65" s="72"/>
      <c r="I65" s="77"/>
      <c r="J65" s="72">
        <v>18</v>
      </c>
      <c r="K65" s="74">
        <f t="shared" si="0"/>
        <v>169</v>
      </c>
      <c r="L65" s="71"/>
      <c r="M65" s="71">
        <v>1</v>
      </c>
      <c r="N65" s="73"/>
      <c r="O65" s="74">
        <f t="shared" si="1"/>
        <v>3</v>
      </c>
      <c r="P65" s="78">
        <v>18</v>
      </c>
      <c r="Q65" s="76">
        <f t="shared" si="2"/>
        <v>187</v>
      </c>
      <c r="R65" s="20" t="s">
        <v>279</v>
      </c>
      <c r="S65" s="13">
        <f t="shared" si="3"/>
        <v>190</v>
      </c>
      <c r="U65" s="15">
        <f t="shared" si="4"/>
        <v>190</v>
      </c>
      <c r="V65" s="11">
        <f t="shared" si="9"/>
        <v>169</v>
      </c>
      <c r="W65" s="22"/>
      <c r="Y65" s="28"/>
      <c r="Z65" s="20"/>
    </row>
    <row r="66" spans="1:26" ht="15.75">
      <c r="A66" s="67" t="s">
        <v>80</v>
      </c>
      <c r="B66" s="68" t="s">
        <v>88</v>
      </c>
      <c r="C66" s="69" t="s">
        <v>89</v>
      </c>
      <c r="D66" s="70">
        <v>23207</v>
      </c>
      <c r="E66" s="71" t="s">
        <v>33</v>
      </c>
      <c r="F66" s="72">
        <v>17</v>
      </c>
      <c r="G66" s="72">
        <v>8</v>
      </c>
      <c r="H66" s="72"/>
      <c r="I66" s="77"/>
      <c r="J66" s="72"/>
      <c r="K66" s="74">
        <f aca="true" t="shared" si="10" ref="K66:K129">IF(J66&lt;=5,J66*2+F66*6+((IF(G66&lt;=4,G66*3,(4*3)+(G66-4)/3*2*3))+H66*3+I66),(J66-5)*3+5*2+F66*6+((IF(G66&lt;=4,G66*3,(4*3)+(G66-4)/3*2*3))+H66*3+I66))</f>
        <v>122</v>
      </c>
      <c r="L66" s="71"/>
      <c r="M66" s="71"/>
      <c r="N66" s="73"/>
      <c r="O66" s="74">
        <f aca="true" t="shared" si="11" ref="O66:O129">L66*4+M66*3+N66</f>
        <v>0</v>
      </c>
      <c r="P66" s="78"/>
      <c r="Q66" s="76">
        <f aca="true" t="shared" si="12" ref="Q66:Q129">K66+P66</f>
        <v>122</v>
      </c>
      <c r="R66" s="20"/>
      <c r="S66" s="13">
        <f aca="true" t="shared" si="13" ref="S66:S129">K66+O66+P66</f>
        <v>122</v>
      </c>
      <c r="U66" s="15">
        <f aca="true" t="shared" si="14" ref="U66:U129">K66+O66-N66+P66</f>
        <v>122</v>
      </c>
      <c r="V66" s="11">
        <f t="shared" si="9"/>
        <v>122</v>
      </c>
      <c r="W66" s="22"/>
      <c r="Y66" s="28"/>
      <c r="Z66" s="20"/>
    </row>
    <row r="67" spans="1:26" ht="15.75">
      <c r="A67" s="67" t="s">
        <v>80</v>
      </c>
      <c r="B67" s="68" t="s">
        <v>90</v>
      </c>
      <c r="C67" s="69" t="s">
        <v>91</v>
      </c>
      <c r="D67" s="70">
        <v>24312</v>
      </c>
      <c r="E67" s="71" t="s">
        <v>92</v>
      </c>
      <c r="F67" s="72">
        <v>8</v>
      </c>
      <c r="G67" s="72"/>
      <c r="H67" s="72">
        <v>19</v>
      </c>
      <c r="I67" s="77"/>
      <c r="J67" s="72"/>
      <c r="K67" s="74">
        <f t="shared" si="10"/>
        <v>105</v>
      </c>
      <c r="L67" s="71"/>
      <c r="M67" s="71"/>
      <c r="N67" s="73"/>
      <c r="O67" s="74">
        <f t="shared" si="11"/>
        <v>0</v>
      </c>
      <c r="P67" s="78"/>
      <c r="Q67" s="76">
        <f t="shared" si="12"/>
        <v>105</v>
      </c>
      <c r="R67" s="20"/>
      <c r="S67" s="13">
        <f t="shared" si="13"/>
        <v>105</v>
      </c>
      <c r="U67" s="15">
        <f t="shared" si="14"/>
        <v>105</v>
      </c>
      <c r="V67" s="11">
        <f t="shared" si="9"/>
        <v>105</v>
      </c>
      <c r="W67" s="22"/>
      <c r="Y67" s="28"/>
      <c r="Z67" s="20"/>
    </row>
    <row r="68" spans="1:31" ht="15.75">
      <c r="A68" s="67" t="s">
        <v>406</v>
      </c>
      <c r="B68" s="68" t="s">
        <v>407</v>
      </c>
      <c r="C68" s="69" t="s">
        <v>44</v>
      </c>
      <c r="D68" s="70">
        <v>24358</v>
      </c>
      <c r="E68" s="71" t="s">
        <v>27</v>
      </c>
      <c r="F68" s="72">
        <v>1</v>
      </c>
      <c r="G68" s="72">
        <v>9</v>
      </c>
      <c r="H68" s="72"/>
      <c r="I68" s="77"/>
      <c r="J68" s="72"/>
      <c r="K68" s="74">
        <f t="shared" si="10"/>
        <v>28</v>
      </c>
      <c r="L68" s="71"/>
      <c r="M68" s="71"/>
      <c r="N68" s="73">
        <v>6</v>
      </c>
      <c r="O68" s="74">
        <f t="shared" si="11"/>
        <v>6</v>
      </c>
      <c r="P68" s="78">
        <v>5</v>
      </c>
      <c r="Q68" s="76">
        <f t="shared" si="12"/>
        <v>33</v>
      </c>
      <c r="R68" s="20"/>
      <c r="S68" s="13">
        <f t="shared" si="13"/>
        <v>39</v>
      </c>
      <c r="T68" s="33" t="s">
        <v>262</v>
      </c>
      <c r="U68" s="15">
        <f t="shared" si="14"/>
        <v>33</v>
      </c>
      <c r="V68" s="11">
        <f t="shared" si="9"/>
        <v>28</v>
      </c>
      <c r="W68" s="22"/>
      <c r="X68" s="34" t="s">
        <v>248</v>
      </c>
      <c r="Y68" s="28"/>
      <c r="Z68" s="20"/>
      <c r="AA68" s="1" t="s">
        <v>248</v>
      </c>
      <c r="AD68" t="s">
        <v>408</v>
      </c>
      <c r="AE68" s="64" t="s">
        <v>17</v>
      </c>
    </row>
    <row r="69" spans="1:30" ht="15.75">
      <c r="A69" s="67" t="s">
        <v>592</v>
      </c>
      <c r="B69" s="68" t="s">
        <v>354</v>
      </c>
      <c r="C69" s="69" t="s">
        <v>593</v>
      </c>
      <c r="D69" s="70">
        <v>24028</v>
      </c>
      <c r="E69" s="71" t="s">
        <v>27</v>
      </c>
      <c r="F69" s="72">
        <v>12</v>
      </c>
      <c r="G69" s="72">
        <v>11</v>
      </c>
      <c r="H69" s="72"/>
      <c r="I69" s="77"/>
      <c r="J69" s="72">
        <v>7</v>
      </c>
      <c r="K69" s="74">
        <f t="shared" si="10"/>
        <v>114</v>
      </c>
      <c r="L69" s="71"/>
      <c r="M69" s="71">
        <v>3</v>
      </c>
      <c r="N69" s="73">
        <v>6</v>
      </c>
      <c r="O69" s="74">
        <f t="shared" si="11"/>
        <v>15</v>
      </c>
      <c r="P69" s="78"/>
      <c r="Q69" s="76">
        <f t="shared" si="12"/>
        <v>114</v>
      </c>
      <c r="R69" s="20" t="s">
        <v>576</v>
      </c>
      <c r="S69" s="13">
        <f t="shared" si="13"/>
        <v>129</v>
      </c>
      <c r="T69" s="33" t="s">
        <v>504</v>
      </c>
      <c r="U69" s="15">
        <f t="shared" si="14"/>
        <v>123</v>
      </c>
      <c r="V69" s="11">
        <f>IF(G69&lt;=4,(G69*3),4*3+(G69-4)/3*2*3)+F69*6+L69*4+M69*3+P69</f>
        <v>107</v>
      </c>
      <c r="W69" s="22"/>
      <c r="Y69" s="28" t="s">
        <v>248</v>
      </c>
      <c r="Z69" s="20"/>
      <c r="AD69" t="s">
        <v>594</v>
      </c>
    </row>
    <row r="70" spans="1:30" ht="15.75">
      <c r="A70" s="67" t="s">
        <v>592</v>
      </c>
      <c r="B70" s="68" t="s">
        <v>639</v>
      </c>
      <c r="C70" s="69" t="s">
        <v>640</v>
      </c>
      <c r="D70" s="70">
        <v>27808</v>
      </c>
      <c r="E70" s="71" t="s">
        <v>27</v>
      </c>
      <c r="F70" s="72">
        <v>1</v>
      </c>
      <c r="G70" s="72">
        <v>4</v>
      </c>
      <c r="H70" s="72"/>
      <c r="I70" s="77"/>
      <c r="J70" s="72"/>
      <c r="K70" s="74">
        <f t="shared" si="10"/>
        <v>18</v>
      </c>
      <c r="L70" s="71">
        <v>1</v>
      </c>
      <c r="M70" s="71">
        <v>1</v>
      </c>
      <c r="N70" s="73">
        <v>6</v>
      </c>
      <c r="O70" s="74">
        <f t="shared" si="11"/>
        <v>13</v>
      </c>
      <c r="P70" s="78">
        <v>1</v>
      </c>
      <c r="Q70" s="76">
        <f t="shared" si="12"/>
        <v>19</v>
      </c>
      <c r="R70" s="20"/>
      <c r="S70" s="13">
        <f t="shared" si="13"/>
        <v>32</v>
      </c>
      <c r="T70" s="33" t="s">
        <v>262</v>
      </c>
      <c r="U70" s="15">
        <f t="shared" si="14"/>
        <v>26</v>
      </c>
      <c r="V70" s="11">
        <f>IF(G70&lt;=4,(G70*3),4*3+(G70-4)/3*2*3)+F70*6+L70*4+M70*3+P70</f>
        <v>26</v>
      </c>
      <c r="W70" s="22"/>
      <c r="X70" s="34" t="s">
        <v>248</v>
      </c>
      <c r="Y70" s="28"/>
      <c r="Z70" s="20"/>
      <c r="AD70" t="s">
        <v>323</v>
      </c>
    </row>
    <row r="71" spans="1:31" ht="15.75">
      <c r="A71" s="67" t="s">
        <v>93</v>
      </c>
      <c r="B71" s="68" t="s">
        <v>570</v>
      </c>
      <c r="C71" s="69" t="s">
        <v>571</v>
      </c>
      <c r="D71" s="70">
        <v>20227</v>
      </c>
      <c r="E71" s="71" t="s">
        <v>27</v>
      </c>
      <c r="F71" s="72">
        <v>21</v>
      </c>
      <c r="G71" s="72">
        <v>5</v>
      </c>
      <c r="H71" s="72"/>
      <c r="I71" s="77">
        <v>10</v>
      </c>
      <c r="J71" s="72">
        <v>21</v>
      </c>
      <c r="K71" s="74">
        <f t="shared" si="10"/>
        <v>208</v>
      </c>
      <c r="L71" s="71"/>
      <c r="M71" s="71"/>
      <c r="N71" s="73">
        <v>6</v>
      </c>
      <c r="O71" s="74">
        <f t="shared" si="11"/>
        <v>6</v>
      </c>
      <c r="P71" s="78">
        <v>13</v>
      </c>
      <c r="Q71" s="76">
        <f t="shared" si="12"/>
        <v>221</v>
      </c>
      <c r="R71" s="20" t="s">
        <v>572</v>
      </c>
      <c r="S71" s="13">
        <f t="shared" si="13"/>
        <v>227</v>
      </c>
      <c r="T71" s="33" t="s">
        <v>294</v>
      </c>
      <c r="U71" s="15">
        <f t="shared" si="14"/>
        <v>221</v>
      </c>
      <c r="V71" s="11">
        <f>IF(G71&lt;=4,(G71*3),4*3+(G71-4)/3*2*3)+F71*6+L71*4+M71*3+P71</f>
        <v>153</v>
      </c>
      <c r="W71" s="22"/>
      <c r="X71" s="37" t="s">
        <v>251</v>
      </c>
      <c r="Y71" s="28" t="s">
        <v>248</v>
      </c>
      <c r="Z71" s="20" t="s">
        <v>573</v>
      </c>
      <c r="AE71" s="62" t="s">
        <v>691</v>
      </c>
    </row>
    <row r="72" spans="1:30" ht="15.75">
      <c r="A72" s="67" t="s">
        <v>93</v>
      </c>
      <c r="B72" s="68" t="s">
        <v>566</v>
      </c>
      <c r="C72" s="69" t="s">
        <v>567</v>
      </c>
      <c r="D72" s="70">
        <v>19848</v>
      </c>
      <c r="E72" s="71" t="s">
        <v>568</v>
      </c>
      <c r="F72" s="72">
        <v>13</v>
      </c>
      <c r="G72" s="72">
        <v>8</v>
      </c>
      <c r="H72" s="72"/>
      <c r="I72" s="77"/>
      <c r="J72" s="72">
        <v>6</v>
      </c>
      <c r="K72" s="74">
        <f t="shared" si="10"/>
        <v>111</v>
      </c>
      <c r="L72" s="71"/>
      <c r="M72" s="71"/>
      <c r="N72" s="73"/>
      <c r="O72" s="74">
        <f t="shared" si="11"/>
        <v>0</v>
      </c>
      <c r="P72" s="78">
        <v>8</v>
      </c>
      <c r="Q72" s="76">
        <f t="shared" si="12"/>
        <v>119</v>
      </c>
      <c r="R72" s="20"/>
      <c r="S72" s="13">
        <f t="shared" si="13"/>
        <v>119</v>
      </c>
      <c r="U72" s="15">
        <f t="shared" si="14"/>
        <v>119</v>
      </c>
      <c r="V72" s="11">
        <f>K72</f>
        <v>111</v>
      </c>
      <c r="W72" s="22"/>
      <c r="X72" s="34" t="s">
        <v>248</v>
      </c>
      <c r="Y72" s="28"/>
      <c r="Z72" s="20"/>
      <c r="AD72" t="s">
        <v>569</v>
      </c>
    </row>
    <row r="73" spans="1:26" ht="15.75">
      <c r="A73" s="67" t="s">
        <v>93</v>
      </c>
      <c r="B73" s="68" t="s">
        <v>529</v>
      </c>
      <c r="C73" s="69" t="s">
        <v>530</v>
      </c>
      <c r="D73" s="70">
        <v>21419</v>
      </c>
      <c r="E73" s="71" t="s">
        <v>27</v>
      </c>
      <c r="F73" s="72">
        <v>6</v>
      </c>
      <c r="G73" s="72">
        <v>24</v>
      </c>
      <c r="H73" s="72"/>
      <c r="I73" s="77"/>
      <c r="J73" s="72">
        <v>5</v>
      </c>
      <c r="K73" s="74">
        <f t="shared" si="10"/>
        <v>98</v>
      </c>
      <c r="L73" s="71"/>
      <c r="M73" s="71"/>
      <c r="N73" s="73"/>
      <c r="O73" s="74">
        <f t="shared" si="11"/>
        <v>0</v>
      </c>
      <c r="P73" s="78">
        <v>6</v>
      </c>
      <c r="Q73" s="76">
        <f t="shared" si="12"/>
        <v>104</v>
      </c>
      <c r="R73" s="20" t="s">
        <v>531</v>
      </c>
      <c r="S73" s="13">
        <f t="shared" si="13"/>
        <v>104</v>
      </c>
      <c r="U73" s="15">
        <f t="shared" si="14"/>
        <v>104</v>
      </c>
      <c r="V73" s="11">
        <f>K73</f>
        <v>98</v>
      </c>
      <c r="W73" s="22"/>
      <c r="Y73" s="28"/>
      <c r="Z73" s="20"/>
    </row>
    <row r="74" spans="1:26" ht="15.75">
      <c r="A74" s="67" t="s">
        <v>93</v>
      </c>
      <c r="B74" s="68" t="s">
        <v>94</v>
      </c>
      <c r="C74" s="69" t="s">
        <v>95</v>
      </c>
      <c r="D74" s="70">
        <v>20445</v>
      </c>
      <c r="E74" s="71" t="s">
        <v>27</v>
      </c>
      <c r="F74" s="72">
        <v>6</v>
      </c>
      <c r="G74" s="72">
        <v>14</v>
      </c>
      <c r="H74" s="72"/>
      <c r="I74" s="77"/>
      <c r="J74" s="72"/>
      <c r="K74" s="74">
        <f t="shared" si="10"/>
        <v>68</v>
      </c>
      <c r="L74" s="71"/>
      <c r="M74" s="71"/>
      <c r="N74" s="73"/>
      <c r="O74" s="74">
        <f t="shared" si="11"/>
        <v>0</v>
      </c>
      <c r="P74" s="78">
        <v>9</v>
      </c>
      <c r="Q74" s="76">
        <f t="shared" si="12"/>
        <v>77</v>
      </c>
      <c r="R74" s="20"/>
      <c r="S74" s="13">
        <f t="shared" si="13"/>
        <v>77</v>
      </c>
      <c r="U74" s="15">
        <f t="shared" si="14"/>
        <v>77</v>
      </c>
      <c r="V74" s="11">
        <f>K74</f>
        <v>68</v>
      </c>
      <c r="W74" s="22"/>
      <c r="Y74" s="28"/>
      <c r="Z74" s="20"/>
    </row>
    <row r="75" spans="1:30" ht="15.75">
      <c r="A75" s="67" t="s">
        <v>93</v>
      </c>
      <c r="B75" s="68" t="s">
        <v>564</v>
      </c>
      <c r="C75" s="69" t="s">
        <v>232</v>
      </c>
      <c r="D75" s="70">
        <v>18542</v>
      </c>
      <c r="E75" s="71" t="s">
        <v>565</v>
      </c>
      <c r="F75" s="72">
        <v>5</v>
      </c>
      <c r="G75" s="72">
        <v>19</v>
      </c>
      <c r="H75" s="72"/>
      <c r="I75" s="77"/>
      <c r="J75" s="72"/>
      <c r="K75" s="74">
        <f t="shared" si="10"/>
        <v>72</v>
      </c>
      <c r="L75" s="71"/>
      <c r="M75" s="71"/>
      <c r="N75" s="73">
        <v>6</v>
      </c>
      <c r="O75" s="74">
        <f t="shared" si="11"/>
        <v>6</v>
      </c>
      <c r="P75" s="78">
        <v>2</v>
      </c>
      <c r="Q75" s="76">
        <f t="shared" si="12"/>
        <v>74</v>
      </c>
      <c r="R75" s="20" t="s">
        <v>457</v>
      </c>
      <c r="S75" s="13">
        <f t="shared" si="13"/>
        <v>80</v>
      </c>
      <c r="T75" s="33" t="s">
        <v>348</v>
      </c>
      <c r="U75" s="15">
        <f t="shared" si="14"/>
        <v>74</v>
      </c>
      <c r="V75" s="11">
        <f>K75</f>
        <v>72</v>
      </c>
      <c r="W75" s="22"/>
      <c r="X75" s="34" t="s">
        <v>248</v>
      </c>
      <c r="Y75" s="28"/>
      <c r="Z75" s="20"/>
      <c r="AD75" t="s">
        <v>323</v>
      </c>
    </row>
    <row r="76" spans="1:26" ht="15.75">
      <c r="A76" s="67" t="s">
        <v>93</v>
      </c>
      <c r="B76" s="68" t="s">
        <v>96</v>
      </c>
      <c r="C76" s="69" t="s">
        <v>97</v>
      </c>
      <c r="D76" s="70">
        <v>26760</v>
      </c>
      <c r="E76" s="71" t="s">
        <v>98</v>
      </c>
      <c r="F76" s="72">
        <v>5</v>
      </c>
      <c r="G76" s="72">
        <v>2</v>
      </c>
      <c r="H76" s="72"/>
      <c r="I76" s="77"/>
      <c r="J76" s="72"/>
      <c r="K76" s="74">
        <f t="shared" si="10"/>
        <v>36</v>
      </c>
      <c r="L76" s="71">
        <v>1</v>
      </c>
      <c r="M76" s="71"/>
      <c r="N76" s="73"/>
      <c r="O76" s="74">
        <f t="shared" si="11"/>
        <v>4</v>
      </c>
      <c r="P76" s="78">
        <v>13</v>
      </c>
      <c r="Q76" s="76">
        <f t="shared" si="12"/>
        <v>49</v>
      </c>
      <c r="R76" s="20"/>
      <c r="S76" s="13">
        <f t="shared" si="13"/>
        <v>53</v>
      </c>
      <c r="U76" s="15">
        <f t="shared" si="14"/>
        <v>53</v>
      </c>
      <c r="V76" s="11">
        <f>K76</f>
        <v>36</v>
      </c>
      <c r="W76" s="22"/>
      <c r="Y76" s="28"/>
      <c r="Z76" s="20"/>
    </row>
    <row r="77" spans="1:30" ht="15.75">
      <c r="A77" s="67" t="s">
        <v>604</v>
      </c>
      <c r="B77" s="68" t="s">
        <v>605</v>
      </c>
      <c r="C77" s="69" t="s">
        <v>89</v>
      </c>
      <c r="D77" s="70">
        <v>27578</v>
      </c>
      <c r="E77" s="71" t="s">
        <v>27</v>
      </c>
      <c r="F77" s="72">
        <v>3</v>
      </c>
      <c r="G77" s="72">
        <v>9</v>
      </c>
      <c r="H77" s="72"/>
      <c r="I77" s="77"/>
      <c r="J77" s="72"/>
      <c r="K77" s="74">
        <f t="shared" si="10"/>
        <v>40</v>
      </c>
      <c r="L77" s="71">
        <v>1</v>
      </c>
      <c r="M77" s="71"/>
      <c r="N77" s="73"/>
      <c r="O77" s="74">
        <f t="shared" si="11"/>
        <v>4</v>
      </c>
      <c r="P77" s="78">
        <v>4</v>
      </c>
      <c r="Q77" s="76">
        <f t="shared" si="12"/>
        <v>44</v>
      </c>
      <c r="R77" s="20"/>
      <c r="S77" s="13">
        <f t="shared" si="13"/>
        <v>48</v>
      </c>
      <c r="U77" s="15">
        <f t="shared" si="14"/>
        <v>48</v>
      </c>
      <c r="V77" s="11">
        <f>IF(G77&lt;=4,(G77*3),4*3+(G77-4)/3*2*3)+F77*6+L77*4+M77*3+P77</f>
        <v>48</v>
      </c>
      <c r="W77" s="22"/>
      <c r="X77" s="34" t="s">
        <v>248</v>
      </c>
      <c r="Y77" s="28"/>
      <c r="Z77" s="20" t="s">
        <v>606</v>
      </c>
      <c r="AD77" t="s">
        <v>323</v>
      </c>
    </row>
    <row r="78" spans="1:26" ht="15.75">
      <c r="A78" s="67" t="s">
        <v>99</v>
      </c>
      <c r="B78" s="68" t="s">
        <v>373</v>
      </c>
      <c r="C78" s="69" t="s">
        <v>374</v>
      </c>
      <c r="D78" s="70">
        <v>21771</v>
      </c>
      <c r="E78" s="71" t="s">
        <v>27</v>
      </c>
      <c r="F78" s="72">
        <v>13</v>
      </c>
      <c r="G78" s="72">
        <v>6</v>
      </c>
      <c r="H78" s="72"/>
      <c r="I78" s="77"/>
      <c r="J78" s="72"/>
      <c r="K78" s="74">
        <f t="shared" si="10"/>
        <v>94</v>
      </c>
      <c r="L78" s="71"/>
      <c r="M78" s="71"/>
      <c r="N78" s="73">
        <v>6</v>
      </c>
      <c r="O78" s="74">
        <f t="shared" si="11"/>
        <v>6</v>
      </c>
      <c r="P78" s="78">
        <v>2</v>
      </c>
      <c r="Q78" s="76">
        <f t="shared" si="12"/>
        <v>96</v>
      </c>
      <c r="R78" s="20" t="s">
        <v>375</v>
      </c>
      <c r="S78" s="13">
        <f t="shared" si="13"/>
        <v>102</v>
      </c>
      <c r="T78" s="33" t="s">
        <v>252</v>
      </c>
      <c r="U78" s="15">
        <f t="shared" si="14"/>
        <v>96</v>
      </c>
      <c r="V78" s="11">
        <f>K78</f>
        <v>94</v>
      </c>
      <c r="W78" s="22"/>
      <c r="Y78" s="28"/>
      <c r="Z78" s="20"/>
    </row>
    <row r="79" spans="1:26" ht="15.75">
      <c r="A79" s="67" t="s">
        <v>99</v>
      </c>
      <c r="B79" s="68" t="s">
        <v>100</v>
      </c>
      <c r="C79" s="69" t="s">
        <v>42</v>
      </c>
      <c r="D79" s="70">
        <v>23462</v>
      </c>
      <c r="E79" s="71" t="s">
        <v>27</v>
      </c>
      <c r="F79" s="72">
        <v>6</v>
      </c>
      <c r="G79" s="72">
        <v>7</v>
      </c>
      <c r="H79" s="72"/>
      <c r="I79" s="77"/>
      <c r="J79" s="72"/>
      <c r="K79" s="74">
        <f t="shared" si="10"/>
        <v>54</v>
      </c>
      <c r="L79" s="71"/>
      <c r="M79" s="71">
        <v>2</v>
      </c>
      <c r="N79" s="73"/>
      <c r="O79" s="74">
        <f t="shared" si="11"/>
        <v>6</v>
      </c>
      <c r="P79" s="78"/>
      <c r="Q79" s="76">
        <f t="shared" si="12"/>
        <v>54</v>
      </c>
      <c r="R79" s="20"/>
      <c r="S79" s="13">
        <f t="shared" si="13"/>
        <v>60</v>
      </c>
      <c r="T79" s="33" t="s">
        <v>252</v>
      </c>
      <c r="U79" s="15">
        <f t="shared" si="14"/>
        <v>60</v>
      </c>
      <c r="V79" s="11">
        <f>K79</f>
        <v>54</v>
      </c>
      <c r="W79" s="22"/>
      <c r="Y79" s="28"/>
      <c r="Z79" s="20"/>
    </row>
    <row r="80" spans="1:26" ht="15.75">
      <c r="A80" s="67" t="s">
        <v>99</v>
      </c>
      <c r="B80" s="68" t="s">
        <v>629</v>
      </c>
      <c r="C80" s="69" t="s">
        <v>305</v>
      </c>
      <c r="D80" s="70">
        <v>23617</v>
      </c>
      <c r="E80" s="71" t="s">
        <v>27</v>
      </c>
      <c r="F80" s="72">
        <v>3</v>
      </c>
      <c r="G80" s="72">
        <v>7</v>
      </c>
      <c r="H80" s="72"/>
      <c r="I80" s="77"/>
      <c r="J80" s="72"/>
      <c r="K80" s="74">
        <f t="shared" si="10"/>
        <v>36</v>
      </c>
      <c r="L80" s="71"/>
      <c r="M80" s="71">
        <v>2</v>
      </c>
      <c r="N80" s="73"/>
      <c r="O80" s="74">
        <f t="shared" si="11"/>
        <v>6</v>
      </c>
      <c r="P80" s="78">
        <v>12</v>
      </c>
      <c r="Q80" s="76">
        <f t="shared" si="12"/>
        <v>48</v>
      </c>
      <c r="R80" s="20"/>
      <c r="S80" s="13">
        <f t="shared" si="13"/>
        <v>54</v>
      </c>
      <c r="U80" s="15">
        <f t="shared" si="14"/>
        <v>54</v>
      </c>
      <c r="V80" s="11">
        <f>IF(G80&lt;=4,(G80*3),4*3+(G80-4)/3*2*3)+F80*6+L80*4+M80*3+P80</f>
        <v>54</v>
      </c>
      <c r="W80" s="22"/>
      <c r="Y80" s="28"/>
      <c r="Z80" s="20"/>
    </row>
    <row r="81" spans="1:26" ht="15.75">
      <c r="A81" s="67" t="s">
        <v>99</v>
      </c>
      <c r="B81" s="68" t="s">
        <v>264</v>
      </c>
      <c r="C81" s="69" t="s">
        <v>265</v>
      </c>
      <c r="D81" s="70">
        <v>23399</v>
      </c>
      <c r="E81" s="71" t="s">
        <v>27</v>
      </c>
      <c r="F81" s="72">
        <v>2</v>
      </c>
      <c r="G81" s="72">
        <v>14</v>
      </c>
      <c r="H81" s="72"/>
      <c r="I81" s="77"/>
      <c r="J81" s="72"/>
      <c r="K81" s="74">
        <f t="shared" si="10"/>
        <v>44</v>
      </c>
      <c r="L81" s="71"/>
      <c r="M81" s="71">
        <v>2</v>
      </c>
      <c r="N81" s="73">
        <v>6</v>
      </c>
      <c r="O81" s="74">
        <f t="shared" si="11"/>
        <v>12</v>
      </c>
      <c r="P81" s="78"/>
      <c r="Q81" s="76">
        <f t="shared" si="12"/>
        <v>44</v>
      </c>
      <c r="R81" s="20"/>
      <c r="S81" s="13">
        <f t="shared" si="13"/>
        <v>56</v>
      </c>
      <c r="T81" s="33" t="s">
        <v>252</v>
      </c>
      <c r="U81" s="15">
        <f t="shared" si="14"/>
        <v>50</v>
      </c>
      <c r="V81" s="11">
        <f>K81</f>
        <v>44</v>
      </c>
      <c r="W81" s="22"/>
      <c r="Y81" s="28"/>
      <c r="Z81" s="20"/>
    </row>
    <row r="82" spans="1:26" ht="15.75">
      <c r="A82" s="67" t="s">
        <v>99</v>
      </c>
      <c r="B82" s="68" t="s">
        <v>101</v>
      </c>
      <c r="C82" s="69" t="s">
        <v>102</v>
      </c>
      <c r="D82" s="70">
        <v>24419</v>
      </c>
      <c r="E82" s="71" t="s">
        <v>27</v>
      </c>
      <c r="F82" s="72">
        <v>3</v>
      </c>
      <c r="G82" s="72">
        <v>9</v>
      </c>
      <c r="H82" s="72"/>
      <c r="I82" s="77"/>
      <c r="J82" s="72"/>
      <c r="K82" s="74">
        <f t="shared" si="10"/>
        <v>40</v>
      </c>
      <c r="L82" s="71">
        <v>1</v>
      </c>
      <c r="M82" s="71"/>
      <c r="N82" s="73"/>
      <c r="O82" s="74">
        <f t="shared" si="11"/>
        <v>4</v>
      </c>
      <c r="P82" s="78"/>
      <c r="Q82" s="76">
        <f t="shared" si="12"/>
        <v>40</v>
      </c>
      <c r="R82" s="20"/>
      <c r="S82" s="13">
        <f t="shared" si="13"/>
        <v>44</v>
      </c>
      <c r="U82" s="15">
        <f t="shared" si="14"/>
        <v>44</v>
      </c>
      <c r="V82" s="11">
        <f>K82</f>
        <v>40</v>
      </c>
      <c r="W82" s="22"/>
      <c r="Y82" s="28"/>
      <c r="Z82" s="20"/>
    </row>
    <row r="83" spans="1:30" ht="15.75">
      <c r="A83" s="67" t="s">
        <v>99</v>
      </c>
      <c r="B83" s="68" t="s">
        <v>364</v>
      </c>
      <c r="C83" s="69" t="s">
        <v>184</v>
      </c>
      <c r="D83" s="70">
        <v>22476</v>
      </c>
      <c r="E83" s="71" t="s">
        <v>27</v>
      </c>
      <c r="F83" s="72">
        <v>2</v>
      </c>
      <c r="G83" s="72">
        <v>5</v>
      </c>
      <c r="H83" s="72"/>
      <c r="I83" s="77"/>
      <c r="J83" s="72"/>
      <c r="K83" s="74">
        <f t="shared" si="10"/>
        <v>26</v>
      </c>
      <c r="L83" s="71">
        <v>1</v>
      </c>
      <c r="M83" s="71"/>
      <c r="N83" s="73"/>
      <c r="O83" s="74">
        <f t="shared" si="11"/>
        <v>4</v>
      </c>
      <c r="P83" s="78">
        <v>3</v>
      </c>
      <c r="Q83" s="76">
        <f t="shared" si="12"/>
        <v>29</v>
      </c>
      <c r="R83" s="20"/>
      <c r="S83" s="13">
        <f t="shared" si="13"/>
        <v>33</v>
      </c>
      <c r="U83" s="15">
        <f t="shared" si="14"/>
        <v>33</v>
      </c>
      <c r="V83" s="11">
        <f>K83</f>
        <v>26</v>
      </c>
      <c r="W83" s="22"/>
      <c r="X83" s="34" t="s">
        <v>248</v>
      </c>
      <c r="Y83" s="35"/>
      <c r="Z83" s="22"/>
      <c r="AD83" t="s">
        <v>323</v>
      </c>
    </row>
    <row r="84" spans="1:31" ht="15.75">
      <c r="A84" s="67" t="s">
        <v>385</v>
      </c>
      <c r="B84" s="68" t="s">
        <v>644</v>
      </c>
      <c r="C84" s="69" t="s">
        <v>42</v>
      </c>
      <c r="D84" s="70">
        <v>24181</v>
      </c>
      <c r="E84" s="71" t="s">
        <v>27</v>
      </c>
      <c r="F84" s="72">
        <v>8</v>
      </c>
      <c r="G84" s="72">
        <v>5</v>
      </c>
      <c r="H84" s="72"/>
      <c r="I84" s="77"/>
      <c r="J84" s="72">
        <v>5</v>
      </c>
      <c r="K84" s="74">
        <f t="shared" si="10"/>
        <v>72</v>
      </c>
      <c r="L84" s="71"/>
      <c r="M84" s="71">
        <v>2</v>
      </c>
      <c r="N84" s="73"/>
      <c r="O84" s="74">
        <f t="shared" si="11"/>
        <v>6</v>
      </c>
      <c r="P84" s="78">
        <v>15</v>
      </c>
      <c r="Q84" s="76">
        <f t="shared" si="12"/>
        <v>87</v>
      </c>
      <c r="R84" s="20" t="s">
        <v>503</v>
      </c>
      <c r="S84" s="13">
        <f t="shared" si="13"/>
        <v>93</v>
      </c>
      <c r="U84" s="15">
        <f t="shared" si="14"/>
        <v>93</v>
      </c>
      <c r="V84" s="11">
        <f>IF(G84&lt;=4,(G84*3),4*3+(G84-4)/3*2*3)+F84*6+L84*4+M84*3+P84</f>
        <v>83</v>
      </c>
      <c r="W84" s="22" t="s">
        <v>248</v>
      </c>
      <c r="Y84" s="28" t="s">
        <v>248</v>
      </c>
      <c r="Z84" s="20"/>
      <c r="AE84" s="62" t="s">
        <v>690</v>
      </c>
    </row>
    <row r="85" spans="1:26" ht="15.75">
      <c r="A85" s="67" t="s">
        <v>385</v>
      </c>
      <c r="B85" s="68" t="s">
        <v>383</v>
      </c>
      <c r="C85" s="69" t="s">
        <v>384</v>
      </c>
      <c r="D85" s="70">
        <v>22753</v>
      </c>
      <c r="E85" s="71" t="s">
        <v>386</v>
      </c>
      <c r="F85" s="72">
        <v>6</v>
      </c>
      <c r="G85" s="72">
        <v>7</v>
      </c>
      <c r="H85" s="72"/>
      <c r="I85" s="77"/>
      <c r="J85" s="72">
        <v>3</v>
      </c>
      <c r="K85" s="74">
        <f t="shared" si="10"/>
        <v>60</v>
      </c>
      <c r="L85" s="71"/>
      <c r="M85" s="71">
        <v>2</v>
      </c>
      <c r="N85" s="73">
        <v>6</v>
      </c>
      <c r="O85" s="74">
        <f t="shared" si="11"/>
        <v>12</v>
      </c>
      <c r="P85" s="78">
        <v>13</v>
      </c>
      <c r="Q85" s="76">
        <f t="shared" si="12"/>
        <v>73</v>
      </c>
      <c r="R85" s="20" t="s">
        <v>387</v>
      </c>
      <c r="S85" s="13">
        <f t="shared" si="13"/>
        <v>85</v>
      </c>
      <c r="T85" s="33" t="s">
        <v>294</v>
      </c>
      <c r="U85" s="15">
        <f t="shared" si="14"/>
        <v>79</v>
      </c>
      <c r="V85" s="11">
        <f>K85</f>
        <v>60</v>
      </c>
      <c r="W85" s="22"/>
      <c r="X85" s="37"/>
      <c r="Y85" s="28"/>
      <c r="Z85" s="20"/>
    </row>
    <row r="86" spans="1:30" ht="15.75">
      <c r="A86" s="67" t="s">
        <v>385</v>
      </c>
      <c r="B86" s="68" t="s">
        <v>635</v>
      </c>
      <c r="C86" s="69" t="s">
        <v>636</v>
      </c>
      <c r="D86" s="70">
        <v>26073</v>
      </c>
      <c r="E86" s="71" t="s">
        <v>637</v>
      </c>
      <c r="F86" s="72">
        <v>6</v>
      </c>
      <c r="G86" s="72">
        <v>4</v>
      </c>
      <c r="H86" s="72"/>
      <c r="I86" s="77"/>
      <c r="J86" s="72"/>
      <c r="K86" s="74">
        <f t="shared" si="10"/>
        <v>48</v>
      </c>
      <c r="L86" s="71">
        <v>1</v>
      </c>
      <c r="M86" s="71">
        <v>1</v>
      </c>
      <c r="N86" s="73">
        <v>6</v>
      </c>
      <c r="O86" s="74">
        <f t="shared" si="11"/>
        <v>13</v>
      </c>
      <c r="P86" s="78">
        <v>14</v>
      </c>
      <c r="Q86" s="76">
        <f t="shared" si="12"/>
        <v>62</v>
      </c>
      <c r="R86" s="20"/>
      <c r="S86" s="13">
        <f t="shared" si="13"/>
        <v>75</v>
      </c>
      <c r="T86" s="33" t="s">
        <v>252</v>
      </c>
      <c r="U86" s="15">
        <f t="shared" si="14"/>
        <v>69</v>
      </c>
      <c r="V86" s="11">
        <f>IF(G86&lt;=4,(G86*3),4*3+(G86-4)/3*2*3)+F86*6+L86*4+M86*3+P86</f>
        <v>69</v>
      </c>
      <c r="W86" s="22"/>
      <c r="X86" s="34" t="s">
        <v>248</v>
      </c>
      <c r="Y86" s="28"/>
      <c r="Z86" s="20" t="s">
        <v>632</v>
      </c>
      <c r="AD86" t="s">
        <v>323</v>
      </c>
    </row>
    <row r="87" spans="1:31" ht="15.75">
      <c r="A87" s="67" t="s">
        <v>320</v>
      </c>
      <c r="B87" s="68" t="s">
        <v>321</v>
      </c>
      <c r="C87" s="69" t="s">
        <v>322</v>
      </c>
      <c r="D87" s="70">
        <v>26499</v>
      </c>
      <c r="E87" s="71" t="s">
        <v>27</v>
      </c>
      <c r="F87" s="72">
        <v>6</v>
      </c>
      <c r="G87" s="72">
        <v>5</v>
      </c>
      <c r="H87" s="72"/>
      <c r="I87" s="77"/>
      <c r="J87" s="72">
        <v>5</v>
      </c>
      <c r="K87" s="74">
        <f t="shared" si="10"/>
        <v>60</v>
      </c>
      <c r="L87" s="71">
        <v>1</v>
      </c>
      <c r="M87" s="71"/>
      <c r="N87" s="73">
        <v>6</v>
      </c>
      <c r="O87" s="74">
        <f t="shared" si="11"/>
        <v>10</v>
      </c>
      <c r="P87" s="78">
        <v>9</v>
      </c>
      <c r="Q87" s="76">
        <f t="shared" si="12"/>
        <v>69</v>
      </c>
      <c r="R87" s="20"/>
      <c r="S87" s="13">
        <f t="shared" si="13"/>
        <v>79</v>
      </c>
      <c r="T87" s="33" t="s">
        <v>252</v>
      </c>
      <c r="U87" s="15">
        <f t="shared" si="14"/>
        <v>73</v>
      </c>
      <c r="V87" s="11">
        <f aca="true" t="shared" si="15" ref="V87:V92">K87</f>
        <v>60</v>
      </c>
      <c r="W87" s="22"/>
      <c r="X87" s="34" t="s">
        <v>248</v>
      </c>
      <c r="Y87" s="28"/>
      <c r="Z87" s="20"/>
      <c r="AA87" s="1" t="s">
        <v>248</v>
      </c>
      <c r="AD87" t="s">
        <v>323</v>
      </c>
      <c r="AE87" s="64" t="s">
        <v>17</v>
      </c>
    </row>
    <row r="88" spans="1:31" ht="15.75">
      <c r="A88" s="67" t="s">
        <v>320</v>
      </c>
      <c r="B88" s="68" t="s">
        <v>413</v>
      </c>
      <c r="C88" s="69" t="s">
        <v>414</v>
      </c>
      <c r="D88" s="70">
        <v>25864</v>
      </c>
      <c r="E88" s="71" t="s">
        <v>27</v>
      </c>
      <c r="F88" s="72">
        <v>1</v>
      </c>
      <c r="G88" s="72">
        <v>8</v>
      </c>
      <c r="H88" s="72"/>
      <c r="I88" s="77"/>
      <c r="J88" s="72"/>
      <c r="K88" s="74">
        <f t="shared" si="10"/>
        <v>26</v>
      </c>
      <c r="L88" s="71"/>
      <c r="M88" s="71">
        <v>3</v>
      </c>
      <c r="N88" s="73">
        <v>6</v>
      </c>
      <c r="O88" s="74">
        <f t="shared" si="11"/>
        <v>15</v>
      </c>
      <c r="P88" s="78">
        <v>15</v>
      </c>
      <c r="Q88" s="76">
        <f t="shared" si="12"/>
        <v>41</v>
      </c>
      <c r="R88" s="20"/>
      <c r="S88" s="13">
        <f t="shared" si="13"/>
        <v>56</v>
      </c>
      <c r="T88" s="33" t="s">
        <v>348</v>
      </c>
      <c r="U88" s="15">
        <f t="shared" si="14"/>
        <v>50</v>
      </c>
      <c r="V88" s="11">
        <f t="shared" si="15"/>
        <v>26</v>
      </c>
      <c r="W88" s="22"/>
      <c r="X88" s="34" t="s">
        <v>248</v>
      </c>
      <c r="Z88" s="20"/>
      <c r="AA88" s="1" t="s">
        <v>248</v>
      </c>
      <c r="AD88" t="s">
        <v>323</v>
      </c>
      <c r="AE88" s="64" t="s">
        <v>17</v>
      </c>
    </row>
    <row r="89" spans="1:30" ht="15.75">
      <c r="A89" s="67" t="s">
        <v>303</v>
      </c>
      <c r="B89" s="68" t="s">
        <v>452</v>
      </c>
      <c r="C89" s="69" t="s">
        <v>211</v>
      </c>
      <c r="D89" s="70">
        <v>20699</v>
      </c>
      <c r="E89" s="71" t="s">
        <v>27</v>
      </c>
      <c r="F89" s="72">
        <v>22</v>
      </c>
      <c r="G89" s="72">
        <v>2</v>
      </c>
      <c r="H89" s="72">
        <v>2</v>
      </c>
      <c r="I89" s="77">
        <v>10</v>
      </c>
      <c r="J89" s="72">
        <v>12</v>
      </c>
      <c r="K89" s="74">
        <f t="shared" si="10"/>
        <v>185</v>
      </c>
      <c r="L89" s="71"/>
      <c r="M89" s="71">
        <v>1</v>
      </c>
      <c r="N89" s="73">
        <v>6</v>
      </c>
      <c r="O89" s="74">
        <f t="shared" si="11"/>
        <v>9</v>
      </c>
      <c r="P89" s="78">
        <v>2</v>
      </c>
      <c r="Q89" s="76">
        <f t="shared" si="12"/>
        <v>187</v>
      </c>
      <c r="R89" s="20" t="s">
        <v>453</v>
      </c>
      <c r="S89" s="13">
        <f t="shared" si="13"/>
        <v>196</v>
      </c>
      <c r="T89" s="33" t="s">
        <v>294</v>
      </c>
      <c r="U89" s="15">
        <f t="shared" si="14"/>
        <v>190</v>
      </c>
      <c r="V89" s="11">
        <f t="shared" si="15"/>
        <v>185</v>
      </c>
      <c r="W89" s="22"/>
      <c r="X89" s="34" t="s">
        <v>248</v>
      </c>
      <c r="Y89" s="28"/>
      <c r="Z89" s="20" t="s">
        <v>454</v>
      </c>
      <c r="AD89" t="s">
        <v>323</v>
      </c>
    </row>
    <row r="90" spans="1:26" ht="15.75">
      <c r="A90" s="67" t="s">
        <v>303</v>
      </c>
      <c r="B90" s="68" t="s">
        <v>439</v>
      </c>
      <c r="C90" s="69" t="s">
        <v>440</v>
      </c>
      <c r="D90" s="70">
        <v>20451</v>
      </c>
      <c r="E90" s="71" t="s">
        <v>27</v>
      </c>
      <c r="F90" s="72">
        <v>21</v>
      </c>
      <c r="G90" s="72">
        <v>4</v>
      </c>
      <c r="H90" s="72"/>
      <c r="I90" s="77">
        <v>10</v>
      </c>
      <c r="J90" s="72">
        <v>12</v>
      </c>
      <c r="K90" s="74">
        <f t="shared" si="10"/>
        <v>179</v>
      </c>
      <c r="L90" s="71"/>
      <c r="M90" s="71"/>
      <c r="N90" s="73">
        <v>6</v>
      </c>
      <c r="O90" s="74">
        <f t="shared" si="11"/>
        <v>6</v>
      </c>
      <c r="P90" s="78">
        <v>1</v>
      </c>
      <c r="Q90" s="76">
        <f t="shared" si="12"/>
        <v>180</v>
      </c>
      <c r="R90" s="20" t="s">
        <v>424</v>
      </c>
      <c r="S90" s="13">
        <f t="shared" si="13"/>
        <v>186</v>
      </c>
      <c r="T90" s="33" t="s">
        <v>294</v>
      </c>
      <c r="U90" s="15">
        <f t="shared" si="14"/>
        <v>180</v>
      </c>
      <c r="V90" s="11">
        <f t="shared" si="15"/>
        <v>179</v>
      </c>
      <c r="W90" s="22"/>
      <c r="Y90" s="28"/>
      <c r="Z90" s="20"/>
    </row>
    <row r="91" spans="1:26" ht="15.75">
      <c r="A91" s="67" t="s">
        <v>303</v>
      </c>
      <c r="B91" s="68" t="s">
        <v>392</v>
      </c>
      <c r="C91" s="69" t="s">
        <v>393</v>
      </c>
      <c r="D91" s="70">
        <v>26241</v>
      </c>
      <c r="E91" s="71" t="s">
        <v>27</v>
      </c>
      <c r="F91" s="72">
        <v>12</v>
      </c>
      <c r="G91" s="72">
        <v>1</v>
      </c>
      <c r="H91" s="72"/>
      <c r="I91" s="77">
        <v>10</v>
      </c>
      <c r="J91" s="72">
        <v>9</v>
      </c>
      <c r="K91" s="74">
        <f t="shared" si="10"/>
        <v>107</v>
      </c>
      <c r="L91" s="71"/>
      <c r="M91" s="71">
        <v>2</v>
      </c>
      <c r="N91" s="73">
        <v>6</v>
      </c>
      <c r="O91" s="74">
        <f t="shared" si="11"/>
        <v>12</v>
      </c>
      <c r="P91" s="78">
        <v>14</v>
      </c>
      <c r="Q91" s="76">
        <f t="shared" si="12"/>
        <v>121</v>
      </c>
      <c r="R91" s="20" t="s">
        <v>279</v>
      </c>
      <c r="S91" s="13">
        <f t="shared" si="13"/>
        <v>133</v>
      </c>
      <c r="T91" s="33" t="s">
        <v>294</v>
      </c>
      <c r="U91" s="15">
        <f t="shared" si="14"/>
        <v>127</v>
      </c>
      <c r="V91" s="11">
        <f t="shared" si="15"/>
        <v>107</v>
      </c>
      <c r="W91" s="22"/>
      <c r="Y91" s="28"/>
      <c r="Z91" s="20" t="s">
        <v>394</v>
      </c>
    </row>
    <row r="92" spans="1:26" ht="15.75">
      <c r="A92" s="67" t="s">
        <v>303</v>
      </c>
      <c r="B92" s="68" t="s">
        <v>304</v>
      </c>
      <c r="C92" s="69" t="s">
        <v>305</v>
      </c>
      <c r="D92" s="70">
        <v>25887</v>
      </c>
      <c r="E92" s="71" t="s">
        <v>27</v>
      </c>
      <c r="F92" s="72">
        <v>12</v>
      </c>
      <c r="G92" s="72"/>
      <c r="H92" s="72">
        <v>1</v>
      </c>
      <c r="I92" s="77">
        <v>10</v>
      </c>
      <c r="J92" s="72">
        <v>9</v>
      </c>
      <c r="K92" s="74">
        <f t="shared" si="10"/>
        <v>107</v>
      </c>
      <c r="L92" s="71"/>
      <c r="M92" s="71">
        <v>3</v>
      </c>
      <c r="N92" s="73">
        <v>6</v>
      </c>
      <c r="O92" s="74">
        <f t="shared" si="11"/>
        <v>15</v>
      </c>
      <c r="P92" s="78">
        <v>13</v>
      </c>
      <c r="Q92" s="76">
        <f t="shared" si="12"/>
        <v>120</v>
      </c>
      <c r="R92" s="20" t="s">
        <v>307</v>
      </c>
      <c r="S92" s="13">
        <f t="shared" si="13"/>
        <v>135</v>
      </c>
      <c r="T92" s="33" t="s">
        <v>306</v>
      </c>
      <c r="U92" s="15">
        <f t="shared" si="14"/>
        <v>129</v>
      </c>
      <c r="V92" s="11">
        <f t="shared" si="15"/>
        <v>107</v>
      </c>
      <c r="W92" s="22"/>
      <c r="Y92" s="28" t="s">
        <v>248</v>
      </c>
      <c r="Z92" s="20"/>
    </row>
    <row r="93" spans="1:26" ht="15.75">
      <c r="A93" s="67" t="s">
        <v>303</v>
      </c>
      <c r="B93" s="68" t="s">
        <v>574</v>
      </c>
      <c r="C93" s="69" t="s">
        <v>575</v>
      </c>
      <c r="D93" s="70">
        <v>19627</v>
      </c>
      <c r="E93" s="71" t="s">
        <v>27</v>
      </c>
      <c r="F93" s="72">
        <v>6</v>
      </c>
      <c r="G93" s="72">
        <v>11</v>
      </c>
      <c r="H93" s="72"/>
      <c r="I93" s="77"/>
      <c r="J93" s="72">
        <v>5</v>
      </c>
      <c r="K93" s="74">
        <f t="shared" si="10"/>
        <v>72</v>
      </c>
      <c r="L93" s="71"/>
      <c r="M93" s="71"/>
      <c r="N93" s="73">
        <v>6</v>
      </c>
      <c r="O93" s="74">
        <f t="shared" si="11"/>
        <v>6</v>
      </c>
      <c r="P93" s="78">
        <v>14</v>
      </c>
      <c r="Q93" s="76">
        <f t="shared" si="12"/>
        <v>86</v>
      </c>
      <c r="R93" s="20" t="s">
        <v>576</v>
      </c>
      <c r="S93" s="13">
        <f t="shared" si="13"/>
        <v>92</v>
      </c>
      <c r="T93" s="33" t="s">
        <v>310</v>
      </c>
      <c r="U93" s="15">
        <f t="shared" si="14"/>
        <v>86</v>
      </c>
      <c r="V93" s="11">
        <f>IF(G93&lt;=4,(G93*3),4*3+(G93-4)/3*2*3)+F93*6+L93*4+M93*3+P93</f>
        <v>76</v>
      </c>
      <c r="W93" s="22"/>
      <c r="Y93" s="28" t="s">
        <v>248</v>
      </c>
      <c r="Z93" s="20"/>
    </row>
    <row r="94" spans="1:30" ht="15.75">
      <c r="A94" s="67" t="s">
        <v>303</v>
      </c>
      <c r="B94" s="68" t="s">
        <v>420</v>
      </c>
      <c r="C94" s="69" t="s">
        <v>421</v>
      </c>
      <c r="D94" s="70">
        <v>26513</v>
      </c>
      <c r="E94" s="71" t="s">
        <v>27</v>
      </c>
      <c r="F94" s="72">
        <v>5</v>
      </c>
      <c r="G94" s="72">
        <v>2</v>
      </c>
      <c r="H94" s="72"/>
      <c r="I94" s="77"/>
      <c r="J94" s="72"/>
      <c r="K94" s="74">
        <f t="shared" si="10"/>
        <v>36</v>
      </c>
      <c r="L94" s="71">
        <v>3</v>
      </c>
      <c r="M94" s="71"/>
      <c r="N94" s="73">
        <v>6</v>
      </c>
      <c r="O94" s="74">
        <f t="shared" si="11"/>
        <v>18</v>
      </c>
      <c r="P94" s="78">
        <v>14</v>
      </c>
      <c r="Q94" s="76">
        <f t="shared" si="12"/>
        <v>50</v>
      </c>
      <c r="R94" s="20"/>
      <c r="S94" s="13">
        <f t="shared" si="13"/>
        <v>68</v>
      </c>
      <c r="T94" s="33" t="s">
        <v>252</v>
      </c>
      <c r="U94" s="15">
        <f t="shared" si="14"/>
        <v>62</v>
      </c>
      <c r="V94" s="11">
        <f>K94</f>
        <v>36</v>
      </c>
      <c r="W94" s="22"/>
      <c r="X94" s="34" t="s">
        <v>248</v>
      </c>
      <c r="Y94" s="28"/>
      <c r="Z94" s="20"/>
      <c r="AD94" t="s">
        <v>323</v>
      </c>
    </row>
    <row r="95" spans="1:26" ht="15.75">
      <c r="A95" s="67" t="s">
        <v>400</v>
      </c>
      <c r="B95" s="68" t="s">
        <v>398</v>
      </c>
      <c r="C95" s="69" t="s">
        <v>399</v>
      </c>
      <c r="D95" s="70">
        <v>23788</v>
      </c>
      <c r="E95" s="71" t="s">
        <v>27</v>
      </c>
      <c r="F95" s="72">
        <v>21</v>
      </c>
      <c r="G95" s="72"/>
      <c r="H95" s="72"/>
      <c r="I95" s="77">
        <v>10</v>
      </c>
      <c r="J95" s="72">
        <v>12</v>
      </c>
      <c r="K95" s="74">
        <f t="shared" si="10"/>
        <v>167</v>
      </c>
      <c r="L95" s="71"/>
      <c r="M95" s="71">
        <v>1</v>
      </c>
      <c r="N95" s="73">
        <v>6</v>
      </c>
      <c r="O95" s="74">
        <f t="shared" si="11"/>
        <v>9</v>
      </c>
      <c r="P95" s="78">
        <v>16</v>
      </c>
      <c r="Q95" s="76">
        <f t="shared" si="12"/>
        <v>183</v>
      </c>
      <c r="R95" s="20" t="s">
        <v>401</v>
      </c>
      <c r="S95" s="13">
        <f t="shared" si="13"/>
        <v>192</v>
      </c>
      <c r="T95" s="33" t="s">
        <v>252</v>
      </c>
      <c r="U95" s="15">
        <f t="shared" si="14"/>
        <v>186</v>
      </c>
      <c r="V95" s="11">
        <f>K95</f>
        <v>167</v>
      </c>
      <c r="W95" s="22"/>
      <c r="Y95" s="28"/>
      <c r="Z95" s="20" t="s">
        <v>402</v>
      </c>
    </row>
    <row r="96" spans="1:26" ht="15.75">
      <c r="A96" s="67" t="s">
        <v>400</v>
      </c>
      <c r="B96" s="68" t="s">
        <v>630</v>
      </c>
      <c r="C96" s="69" t="s">
        <v>390</v>
      </c>
      <c r="D96" s="70">
        <v>22805</v>
      </c>
      <c r="E96" s="71" t="s">
        <v>27</v>
      </c>
      <c r="F96" s="72">
        <v>21</v>
      </c>
      <c r="G96" s="72">
        <v>3</v>
      </c>
      <c r="H96" s="72"/>
      <c r="I96" s="77">
        <v>10</v>
      </c>
      <c r="J96" s="72">
        <v>7</v>
      </c>
      <c r="K96" s="74">
        <f t="shared" si="10"/>
        <v>161</v>
      </c>
      <c r="L96" s="71"/>
      <c r="M96" s="71">
        <v>1</v>
      </c>
      <c r="N96" s="73">
        <v>6</v>
      </c>
      <c r="O96" s="74">
        <f t="shared" si="11"/>
        <v>9</v>
      </c>
      <c r="P96" s="78">
        <v>13</v>
      </c>
      <c r="Q96" s="76">
        <f t="shared" si="12"/>
        <v>174</v>
      </c>
      <c r="R96" s="20" t="s">
        <v>631</v>
      </c>
      <c r="S96" s="13">
        <f t="shared" si="13"/>
        <v>183</v>
      </c>
      <c r="T96" s="33" t="s">
        <v>252</v>
      </c>
      <c r="U96" s="15">
        <f t="shared" si="14"/>
        <v>177</v>
      </c>
      <c r="V96" s="11">
        <f>IF(G96&lt;=4,(G96*3),4*3+(G96-4)/3*2*3)+F96*6+L96*4+M96*3+P96</f>
        <v>151</v>
      </c>
      <c r="W96" s="22"/>
      <c r="Y96" s="28" t="s">
        <v>248</v>
      </c>
      <c r="Z96" s="20" t="s">
        <v>632</v>
      </c>
    </row>
    <row r="97" spans="1:26" ht="15.75">
      <c r="A97" s="67" t="s">
        <v>400</v>
      </c>
      <c r="B97" s="68" t="s">
        <v>634</v>
      </c>
      <c r="C97" s="69" t="s">
        <v>76</v>
      </c>
      <c r="D97" s="70">
        <v>22929</v>
      </c>
      <c r="E97" s="71" t="s">
        <v>27</v>
      </c>
      <c r="F97" s="72">
        <v>14</v>
      </c>
      <c r="G97" s="72">
        <v>10</v>
      </c>
      <c r="H97" s="72"/>
      <c r="I97" s="77">
        <v>10</v>
      </c>
      <c r="J97" s="72">
        <v>6</v>
      </c>
      <c r="K97" s="74">
        <f t="shared" si="10"/>
        <v>131</v>
      </c>
      <c r="L97" s="71"/>
      <c r="M97" s="71">
        <v>1</v>
      </c>
      <c r="N97" s="73">
        <v>6</v>
      </c>
      <c r="O97" s="74">
        <f t="shared" si="11"/>
        <v>9</v>
      </c>
      <c r="P97" s="78">
        <v>16</v>
      </c>
      <c r="Q97" s="76">
        <f t="shared" si="12"/>
        <v>147</v>
      </c>
      <c r="R97" s="20" t="s">
        <v>638</v>
      </c>
      <c r="S97" s="13">
        <f t="shared" si="13"/>
        <v>156</v>
      </c>
      <c r="T97" s="33" t="s">
        <v>262</v>
      </c>
      <c r="U97" s="15">
        <f t="shared" si="14"/>
        <v>150</v>
      </c>
      <c r="V97" s="11">
        <f>IF(G97&lt;=4,(G97*3),4*3+(G97-4)/3*2*3)+F97*6+L97*4+M97*3+P97</f>
        <v>127</v>
      </c>
      <c r="W97" s="22"/>
      <c r="Y97" s="28"/>
      <c r="Z97" s="20"/>
    </row>
    <row r="98" spans="1:31" ht="15.75">
      <c r="A98" s="67" t="s">
        <v>400</v>
      </c>
      <c r="B98" s="68" t="s">
        <v>415</v>
      </c>
      <c r="C98" s="69" t="s">
        <v>211</v>
      </c>
      <c r="D98" s="70">
        <v>18950</v>
      </c>
      <c r="E98" s="71" t="s">
        <v>27</v>
      </c>
      <c r="F98" s="72">
        <v>6</v>
      </c>
      <c r="G98" s="72">
        <v>16</v>
      </c>
      <c r="H98" s="72"/>
      <c r="I98" s="77"/>
      <c r="J98" s="72">
        <v>5</v>
      </c>
      <c r="K98" s="74">
        <f t="shared" si="10"/>
        <v>82</v>
      </c>
      <c r="L98" s="71"/>
      <c r="M98" s="71">
        <v>2</v>
      </c>
      <c r="N98" s="79"/>
      <c r="O98" s="74">
        <f t="shared" si="11"/>
        <v>6</v>
      </c>
      <c r="P98" s="78"/>
      <c r="Q98" s="76">
        <f t="shared" si="12"/>
        <v>82</v>
      </c>
      <c r="R98" s="20" t="s">
        <v>416</v>
      </c>
      <c r="S98" s="13">
        <f t="shared" si="13"/>
        <v>88</v>
      </c>
      <c r="U98" s="15">
        <f t="shared" si="14"/>
        <v>88</v>
      </c>
      <c r="V98" s="11">
        <f aca="true" t="shared" si="16" ref="V98:V103">K98</f>
        <v>82</v>
      </c>
      <c r="W98" s="22"/>
      <c r="X98" s="37" t="s">
        <v>251</v>
      </c>
      <c r="Y98" s="28" t="s">
        <v>248</v>
      </c>
      <c r="Z98" s="20" t="s">
        <v>417</v>
      </c>
      <c r="AE98" s="62" t="s">
        <v>691</v>
      </c>
    </row>
    <row r="99" spans="1:26" ht="15.75">
      <c r="A99" s="67" t="s">
        <v>400</v>
      </c>
      <c r="B99" s="68" t="s">
        <v>555</v>
      </c>
      <c r="C99" s="69" t="s">
        <v>556</v>
      </c>
      <c r="D99" s="70">
        <v>26454</v>
      </c>
      <c r="E99" s="71" t="s">
        <v>27</v>
      </c>
      <c r="F99" s="72">
        <v>9</v>
      </c>
      <c r="G99" s="72"/>
      <c r="H99" s="72"/>
      <c r="I99" s="77"/>
      <c r="J99" s="72">
        <v>6</v>
      </c>
      <c r="K99" s="74">
        <f t="shared" si="10"/>
        <v>67</v>
      </c>
      <c r="L99" s="71"/>
      <c r="M99" s="71"/>
      <c r="N99" s="73"/>
      <c r="O99" s="74">
        <f t="shared" si="11"/>
        <v>0</v>
      </c>
      <c r="P99" s="78">
        <v>12</v>
      </c>
      <c r="Q99" s="76">
        <f t="shared" si="12"/>
        <v>79</v>
      </c>
      <c r="R99" s="20" t="s">
        <v>557</v>
      </c>
      <c r="S99" s="13">
        <f t="shared" si="13"/>
        <v>79</v>
      </c>
      <c r="U99" s="15">
        <f t="shared" si="14"/>
        <v>79</v>
      </c>
      <c r="V99" s="11">
        <f t="shared" si="16"/>
        <v>67</v>
      </c>
      <c r="W99" s="22"/>
      <c r="Y99" s="28"/>
      <c r="Z99" s="20"/>
    </row>
    <row r="100" spans="1:30" ht="15.75">
      <c r="A100" s="67" t="s">
        <v>278</v>
      </c>
      <c r="B100" s="68" t="s">
        <v>315</v>
      </c>
      <c r="C100" s="69" t="s">
        <v>686</v>
      </c>
      <c r="D100" s="70">
        <v>25884</v>
      </c>
      <c r="E100" s="71" t="s">
        <v>316</v>
      </c>
      <c r="F100" s="72">
        <v>6</v>
      </c>
      <c r="G100" s="72">
        <v>6</v>
      </c>
      <c r="H100" s="72"/>
      <c r="I100" s="77"/>
      <c r="J100" s="72">
        <v>5</v>
      </c>
      <c r="K100" s="74">
        <f t="shared" si="10"/>
        <v>62</v>
      </c>
      <c r="L100" s="71">
        <v>2</v>
      </c>
      <c r="M100" s="71">
        <v>1</v>
      </c>
      <c r="N100" s="73">
        <v>6</v>
      </c>
      <c r="O100" s="74">
        <f t="shared" si="11"/>
        <v>17</v>
      </c>
      <c r="P100" s="78">
        <v>16</v>
      </c>
      <c r="Q100" s="76">
        <f t="shared" si="12"/>
        <v>78</v>
      </c>
      <c r="R100" s="20"/>
      <c r="S100" s="13">
        <f t="shared" si="13"/>
        <v>95</v>
      </c>
      <c r="T100" s="33" t="s">
        <v>252</v>
      </c>
      <c r="U100" s="15">
        <f t="shared" si="14"/>
        <v>89</v>
      </c>
      <c r="V100" s="11">
        <f t="shared" si="16"/>
        <v>62</v>
      </c>
      <c r="W100" s="22"/>
      <c r="X100" s="34" t="s">
        <v>248</v>
      </c>
      <c r="Y100" s="28"/>
      <c r="Z100" s="20"/>
      <c r="AD100" t="s">
        <v>317</v>
      </c>
    </row>
    <row r="101" spans="1:30" ht="15.75">
      <c r="A101" s="67" t="s">
        <v>278</v>
      </c>
      <c r="B101" s="68" t="s">
        <v>334</v>
      </c>
      <c r="C101" s="69" t="s">
        <v>335</v>
      </c>
      <c r="D101" s="70">
        <v>26052</v>
      </c>
      <c r="E101" s="71" t="s">
        <v>27</v>
      </c>
      <c r="F101" s="72">
        <v>2</v>
      </c>
      <c r="G101" s="72">
        <v>11</v>
      </c>
      <c r="H101" s="72"/>
      <c r="I101" s="77"/>
      <c r="J101" s="72"/>
      <c r="K101" s="74">
        <f t="shared" si="10"/>
        <v>38</v>
      </c>
      <c r="L101" s="71"/>
      <c r="M101" s="71">
        <v>2</v>
      </c>
      <c r="N101" s="73">
        <v>6</v>
      </c>
      <c r="O101" s="74">
        <f t="shared" si="11"/>
        <v>12</v>
      </c>
      <c r="P101" s="78">
        <v>17</v>
      </c>
      <c r="Q101" s="76">
        <f t="shared" si="12"/>
        <v>55</v>
      </c>
      <c r="R101" s="20"/>
      <c r="S101" s="13">
        <f t="shared" si="13"/>
        <v>67</v>
      </c>
      <c r="T101" s="33" t="s">
        <v>298</v>
      </c>
      <c r="U101" s="15">
        <f t="shared" si="14"/>
        <v>61</v>
      </c>
      <c r="V101" s="11">
        <f t="shared" si="16"/>
        <v>38</v>
      </c>
      <c r="W101" s="22"/>
      <c r="X101" s="34" t="s">
        <v>248</v>
      </c>
      <c r="Y101" s="28"/>
      <c r="Z101" s="20"/>
      <c r="AD101" t="s">
        <v>323</v>
      </c>
    </row>
    <row r="102" spans="1:30" ht="15.75">
      <c r="A102" s="67" t="s">
        <v>278</v>
      </c>
      <c r="B102" s="68" t="s">
        <v>332</v>
      </c>
      <c r="C102" s="69" t="s">
        <v>333</v>
      </c>
      <c r="D102" s="70">
        <v>22199</v>
      </c>
      <c r="E102" s="71" t="s">
        <v>27</v>
      </c>
      <c r="F102" s="72">
        <v>2</v>
      </c>
      <c r="G102" s="72">
        <v>9</v>
      </c>
      <c r="H102" s="72"/>
      <c r="I102" s="77"/>
      <c r="J102" s="72"/>
      <c r="K102" s="74">
        <f t="shared" si="10"/>
        <v>34</v>
      </c>
      <c r="L102" s="71"/>
      <c r="M102" s="71"/>
      <c r="N102" s="73">
        <v>6</v>
      </c>
      <c r="O102" s="74">
        <f t="shared" si="11"/>
        <v>6</v>
      </c>
      <c r="P102" s="78">
        <v>17</v>
      </c>
      <c r="Q102" s="76">
        <f t="shared" si="12"/>
        <v>51</v>
      </c>
      <c r="R102" s="20"/>
      <c r="S102" s="13">
        <f t="shared" si="13"/>
        <v>57</v>
      </c>
      <c r="T102" s="33" t="s">
        <v>252</v>
      </c>
      <c r="U102" s="15">
        <f t="shared" si="14"/>
        <v>51</v>
      </c>
      <c r="V102" s="11">
        <f t="shared" si="16"/>
        <v>34</v>
      </c>
      <c r="W102" s="22"/>
      <c r="X102" s="34" t="s">
        <v>248</v>
      </c>
      <c r="Y102" s="28"/>
      <c r="Z102" s="20"/>
      <c r="AD102" t="s">
        <v>323</v>
      </c>
    </row>
    <row r="103" spans="1:30" ht="15.75">
      <c r="A103" s="67" t="s">
        <v>278</v>
      </c>
      <c r="B103" s="68" t="s">
        <v>495</v>
      </c>
      <c r="C103" s="69" t="s">
        <v>496</v>
      </c>
      <c r="D103" s="70">
        <v>25700</v>
      </c>
      <c r="E103" s="71" t="s">
        <v>27</v>
      </c>
      <c r="F103" s="72">
        <v>1</v>
      </c>
      <c r="G103" s="72">
        <v>11</v>
      </c>
      <c r="H103" s="72"/>
      <c r="I103" s="77"/>
      <c r="J103" s="72"/>
      <c r="K103" s="74">
        <f t="shared" si="10"/>
        <v>32</v>
      </c>
      <c r="L103" s="71">
        <v>1</v>
      </c>
      <c r="M103" s="71"/>
      <c r="N103" s="73">
        <v>6</v>
      </c>
      <c r="O103" s="74">
        <f t="shared" si="11"/>
        <v>10</v>
      </c>
      <c r="P103" s="78">
        <v>16</v>
      </c>
      <c r="Q103" s="76">
        <f t="shared" si="12"/>
        <v>48</v>
      </c>
      <c r="R103" s="20"/>
      <c r="S103" s="13">
        <f t="shared" si="13"/>
        <v>58</v>
      </c>
      <c r="T103" s="33" t="s">
        <v>252</v>
      </c>
      <c r="U103" s="15">
        <f t="shared" si="14"/>
        <v>52</v>
      </c>
      <c r="V103" s="11">
        <f t="shared" si="16"/>
        <v>32</v>
      </c>
      <c r="W103" s="22"/>
      <c r="X103" s="34" t="s">
        <v>248</v>
      </c>
      <c r="Y103" s="28"/>
      <c r="Z103" s="20"/>
      <c r="AD103" t="s">
        <v>323</v>
      </c>
    </row>
    <row r="104" spans="1:30" ht="15.75">
      <c r="A104" s="67" t="s">
        <v>278</v>
      </c>
      <c r="B104" s="68" t="s">
        <v>616</v>
      </c>
      <c r="C104" s="69" t="s">
        <v>617</v>
      </c>
      <c r="D104" s="70">
        <v>26572</v>
      </c>
      <c r="E104" s="71" t="s">
        <v>27</v>
      </c>
      <c r="F104" s="72">
        <v>2</v>
      </c>
      <c r="G104" s="72">
        <v>10</v>
      </c>
      <c r="H104" s="72"/>
      <c r="I104" s="77"/>
      <c r="J104" s="72"/>
      <c r="K104" s="74">
        <f t="shared" si="10"/>
        <v>36</v>
      </c>
      <c r="L104" s="71">
        <v>1</v>
      </c>
      <c r="M104" s="71"/>
      <c r="N104" s="73">
        <v>6</v>
      </c>
      <c r="O104" s="74">
        <f t="shared" si="11"/>
        <v>10</v>
      </c>
      <c r="P104" s="78">
        <v>4</v>
      </c>
      <c r="Q104" s="76">
        <f t="shared" si="12"/>
        <v>40</v>
      </c>
      <c r="R104" s="20"/>
      <c r="S104" s="13">
        <f t="shared" si="13"/>
        <v>50</v>
      </c>
      <c r="T104" s="33" t="s">
        <v>252</v>
      </c>
      <c r="U104" s="15">
        <f t="shared" si="14"/>
        <v>44</v>
      </c>
      <c r="V104" s="11">
        <f>IF(G104&lt;=4,(G104*3),4*3+(G104-4)/3*2*3)+F104*6+L104*4+M104*3+P104</f>
        <v>44</v>
      </c>
      <c r="W104" s="36" t="s">
        <v>251</v>
      </c>
      <c r="X104" s="34" t="s">
        <v>248</v>
      </c>
      <c r="Y104" s="28"/>
      <c r="Z104" s="20" t="s">
        <v>613</v>
      </c>
      <c r="AD104" t="s">
        <v>323</v>
      </c>
    </row>
    <row r="105" spans="1:30" ht="15.75">
      <c r="A105" s="67" t="s">
        <v>278</v>
      </c>
      <c r="B105" s="68" t="s">
        <v>442</v>
      </c>
      <c r="C105" s="69" t="s">
        <v>443</v>
      </c>
      <c r="D105" s="70">
        <v>27596</v>
      </c>
      <c r="E105" s="71" t="s">
        <v>27</v>
      </c>
      <c r="F105" s="72">
        <v>4</v>
      </c>
      <c r="G105" s="72"/>
      <c r="H105" s="72">
        <v>3</v>
      </c>
      <c r="I105" s="77"/>
      <c r="J105" s="72"/>
      <c r="K105" s="74">
        <f t="shared" si="10"/>
        <v>33</v>
      </c>
      <c r="L105" s="71"/>
      <c r="M105" s="71"/>
      <c r="N105" s="73"/>
      <c r="O105" s="74">
        <f t="shared" si="11"/>
        <v>0</v>
      </c>
      <c r="P105" s="78">
        <v>6</v>
      </c>
      <c r="Q105" s="76">
        <f t="shared" si="12"/>
        <v>39</v>
      </c>
      <c r="R105" s="20"/>
      <c r="S105" s="13">
        <f t="shared" si="13"/>
        <v>39</v>
      </c>
      <c r="U105" s="15">
        <f t="shared" si="14"/>
        <v>39</v>
      </c>
      <c r="V105" s="11">
        <f>K105</f>
        <v>33</v>
      </c>
      <c r="W105" s="22"/>
      <c r="X105" s="34" t="s">
        <v>248</v>
      </c>
      <c r="Y105" s="28"/>
      <c r="Z105" s="20"/>
      <c r="AD105" t="s">
        <v>444</v>
      </c>
    </row>
    <row r="106" spans="1:31" ht="15.75">
      <c r="A106" s="67" t="s">
        <v>278</v>
      </c>
      <c r="B106" s="68" t="s">
        <v>336</v>
      </c>
      <c r="C106" s="69" t="s">
        <v>337</v>
      </c>
      <c r="D106" s="70">
        <v>27124</v>
      </c>
      <c r="E106" s="71" t="s">
        <v>33</v>
      </c>
      <c r="F106" s="72">
        <v>1</v>
      </c>
      <c r="G106" s="72">
        <v>11</v>
      </c>
      <c r="H106" s="72"/>
      <c r="I106" s="77"/>
      <c r="J106" s="72"/>
      <c r="K106" s="74">
        <f t="shared" si="10"/>
        <v>32</v>
      </c>
      <c r="L106" s="71">
        <v>1</v>
      </c>
      <c r="M106" s="71"/>
      <c r="N106" s="73">
        <v>6</v>
      </c>
      <c r="O106" s="74">
        <f t="shared" si="11"/>
        <v>10</v>
      </c>
      <c r="P106" s="78">
        <v>5</v>
      </c>
      <c r="Q106" s="76">
        <f t="shared" si="12"/>
        <v>37</v>
      </c>
      <c r="R106" s="20"/>
      <c r="S106" s="13">
        <f t="shared" si="13"/>
        <v>47</v>
      </c>
      <c r="T106" s="33" t="s">
        <v>338</v>
      </c>
      <c r="U106" s="15">
        <f t="shared" si="14"/>
        <v>41</v>
      </c>
      <c r="V106" s="11">
        <f>K106</f>
        <v>32</v>
      </c>
      <c r="W106" s="22" t="s">
        <v>248</v>
      </c>
      <c r="X106" s="34" t="s">
        <v>248</v>
      </c>
      <c r="Y106" s="35" t="s">
        <v>251</v>
      </c>
      <c r="Z106" s="20"/>
      <c r="AD106" t="s">
        <v>339</v>
      </c>
      <c r="AE106" s="62" t="s">
        <v>692</v>
      </c>
    </row>
    <row r="107" spans="1:30" ht="15.75">
      <c r="A107" s="67" t="s">
        <v>278</v>
      </c>
      <c r="B107" s="68" t="s">
        <v>622</v>
      </c>
      <c r="C107" s="69" t="s">
        <v>623</v>
      </c>
      <c r="D107" s="70" t="s">
        <v>624</v>
      </c>
      <c r="E107" s="71" t="s">
        <v>625</v>
      </c>
      <c r="F107" s="72">
        <v>2</v>
      </c>
      <c r="G107" s="72">
        <v>4</v>
      </c>
      <c r="H107" s="72"/>
      <c r="I107" s="77"/>
      <c r="J107" s="72"/>
      <c r="K107" s="74">
        <f t="shared" si="10"/>
        <v>24</v>
      </c>
      <c r="L107" s="71"/>
      <c r="M107" s="71"/>
      <c r="N107" s="73">
        <v>6</v>
      </c>
      <c r="O107" s="74">
        <f t="shared" si="11"/>
        <v>6</v>
      </c>
      <c r="P107" s="78">
        <v>1</v>
      </c>
      <c r="Q107" s="76">
        <f t="shared" si="12"/>
        <v>25</v>
      </c>
      <c r="R107" s="20"/>
      <c r="S107" s="13">
        <f t="shared" si="13"/>
        <v>31</v>
      </c>
      <c r="T107" s="33" t="s">
        <v>252</v>
      </c>
      <c r="U107" s="15">
        <f t="shared" si="14"/>
        <v>25</v>
      </c>
      <c r="V107" s="11">
        <f>IF(G107&lt;=4,(G107*3),4*3+(G107-4)/3*2*3)+F107*6+L107*4+M107*3+P107</f>
        <v>25</v>
      </c>
      <c r="W107" s="22"/>
      <c r="X107" s="34" t="s">
        <v>248</v>
      </c>
      <c r="Y107" s="28"/>
      <c r="Z107" s="20"/>
      <c r="AD107" t="s">
        <v>323</v>
      </c>
    </row>
    <row r="108" spans="1:26" ht="15.75">
      <c r="A108" s="67" t="s">
        <v>278</v>
      </c>
      <c r="B108" s="68" t="s">
        <v>543</v>
      </c>
      <c r="C108" s="69" t="s">
        <v>211</v>
      </c>
      <c r="D108" s="70">
        <v>25830</v>
      </c>
      <c r="E108" s="71" t="s">
        <v>27</v>
      </c>
      <c r="F108" s="72">
        <v>1</v>
      </c>
      <c r="G108" s="72"/>
      <c r="H108" s="72"/>
      <c r="I108" s="77"/>
      <c r="J108" s="72"/>
      <c r="K108" s="74">
        <f t="shared" si="10"/>
        <v>6</v>
      </c>
      <c r="L108" s="71"/>
      <c r="M108" s="71">
        <v>2</v>
      </c>
      <c r="N108" s="73">
        <v>6</v>
      </c>
      <c r="O108" s="74">
        <f t="shared" si="11"/>
        <v>12</v>
      </c>
      <c r="P108" s="78"/>
      <c r="Q108" s="76">
        <f t="shared" si="12"/>
        <v>6</v>
      </c>
      <c r="R108" s="20"/>
      <c r="S108" s="13">
        <f t="shared" si="13"/>
        <v>18</v>
      </c>
      <c r="T108" s="33" t="s">
        <v>252</v>
      </c>
      <c r="U108" s="15">
        <f t="shared" si="14"/>
        <v>12</v>
      </c>
      <c r="V108" s="11">
        <f>K108</f>
        <v>6</v>
      </c>
      <c r="W108" s="22"/>
      <c r="Y108" s="28"/>
      <c r="Z108" s="20"/>
    </row>
    <row r="109" spans="1:26" ht="15.75">
      <c r="A109" s="67" t="s">
        <v>326</v>
      </c>
      <c r="B109" s="68" t="s">
        <v>628</v>
      </c>
      <c r="C109" s="69" t="s">
        <v>390</v>
      </c>
      <c r="D109" s="70">
        <v>23796</v>
      </c>
      <c r="E109" s="71" t="s">
        <v>27</v>
      </c>
      <c r="F109" s="72">
        <v>6</v>
      </c>
      <c r="G109" s="72">
        <v>13</v>
      </c>
      <c r="H109" s="72"/>
      <c r="I109" s="77"/>
      <c r="J109" s="72"/>
      <c r="K109" s="74">
        <f t="shared" si="10"/>
        <v>66</v>
      </c>
      <c r="L109" s="71"/>
      <c r="M109" s="71">
        <v>1</v>
      </c>
      <c r="N109" s="73">
        <v>6</v>
      </c>
      <c r="O109" s="74">
        <f t="shared" si="11"/>
        <v>9</v>
      </c>
      <c r="P109" s="78">
        <v>15</v>
      </c>
      <c r="Q109" s="76">
        <f t="shared" si="12"/>
        <v>81</v>
      </c>
      <c r="R109" s="20"/>
      <c r="S109" s="13">
        <f t="shared" si="13"/>
        <v>90</v>
      </c>
      <c r="T109" s="33" t="s">
        <v>252</v>
      </c>
      <c r="U109" s="15">
        <f t="shared" si="14"/>
        <v>84</v>
      </c>
      <c r="V109" s="11">
        <f>IF(G109&lt;=4,(G109*3),4*3+(G109-4)/3*2*3)+F109*6+L109*4+M109*3+P109</f>
        <v>84</v>
      </c>
      <c r="W109" s="22"/>
      <c r="Y109" s="28"/>
      <c r="Z109" s="20"/>
    </row>
    <row r="110" spans="1:30" ht="15.75">
      <c r="A110" s="67" t="s">
        <v>326</v>
      </c>
      <c r="B110" s="68" t="s">
        <v>487</v>
      </c>
      <c r="C110" s="69" t="s">
        <v>488</v>
      </c>
      <c r="D110" s="70" t="s">
        <v>489</v>
      </c>
      <c r="E110" s="71" t="s">
        <v>27</v>
      </c>
      <c r="F110" s="72">
        <v>5</v>
      </c>
      <c r="G110" s="72">
        <v>6</v>
      </c>
      <c r="H110" s="72">
        <v>1</v>
      </c>
      <c r="I110" s="77"/>
      <c r="J110" s="72"/>
      <c r="K110" s="74">
        <f t="shared" si="10"/>
        <v>49</v>
      </c>
      <c r="L110" s="71">
        <v>1</v>
      </c>
      <c r="M110" s="71">
        <v>1</v>
      </c>
      <c r="N110" s="73"/>
      <c r="O110" s="74">
        <f t="shared" si="11"/>
        <v>7</v>
      </c>
      <c r="P110" s="78">
        <v>15</v>
      </c>
      <c r="Q110" s="76">
        <f t="shared" si="12"/>
        <v>64</v>
      </c>
      <c r="R110" s="20"/>
      <c r="S110" s="13">
        <f t="shared" si="13"/>
        <v>71</v>
      </c>
      <c r="U110" s="15">
        <f t="shared" si="14"/>
        <v>71</v>
      </c>
      <c r="V110" s="11">
        <f>K110</f>
        <v>49</v>
      </c>
      <c r="W110" s="22"/>
      <c r="X110" s="34" t="s">
        <v>248</v>
      </c>
      <c r="Y110" s="28"/>
      <c r="Z110" s="20" t="s">
        <v>490</v>
      </c>
      <c r="AD110" t="s">
        <v>323</v>
      </c>
    </row>
    <row r="111" spans="1:30" ht="15.75">
      <c r="A111" s="67" t="s">
        <v>326</v>
      </c>
      <c r="B111" s="68" t="s">
        <v>558</v>
      </c>
      <c r="C111" s="69" t="s">
        <v>559</v>
      </c>
      <c r="D111" s="70">
        <v>25792</v>
      </c>
      <c r="E111" s="71" t="s">
        <v>27</v>
      </c>
      <c r="F111" s="72">
        <v>1</v>
      </c>
      <c r="G111" s="72">
        <v>10</v>
      </c>
      <c r="H111" s="72"/>
      <c r="I111" s="77"/>
      <c r="J111" s="72"/>
      <c r="K111" s="74">
        <f t="shared" si="10"/>
        <v>30</v>
      </c>
      <c r="L111" s="71">
        <v>1</v>
      </c>
      <c r="M111" s="71">
        <v>1</v>
      </c>
      <c r="N111" s="73">
        <v>6</v>
      </c>
      <c r="O111" s="74">
        <f t="shared" si="11"/>
        <v>13</v>
      </c>
      <c r="P111" s="78">
        <v>6</v>
      </c>
      <c r="Q111" s="76">
        <f t="shared" si="12"/>
        <v>36</v>
      </c>
      <c r="R111" s="20"/>
      <c r="S111" s="13">
        <f t="shared" si="13"/>
        <v>49</v>
      </c>
      <c r="T111" s="33" t="s">
        <v>252</v>
      </c>
      <c r="U111" s="15">
        <f t="shared" si="14"/>
        <v>43</v>
      </c>
      <c r="V111" s="11">
        <f>K111</f>
        <v>30</v>
      </c>
      <c r="W111" s="22"/>
      <c r="X111" s="34" t="s">
        <v>248</v>
      </c>
      <c r="Y111" s="28"/>
      <c r="Z111" s="20"/>
      <c r="AD111" t="s">
        <v>323</v>
      </c>
    </row>
    <row r="112" spans="1:30" ht="15.75">
      <c r="A112" s="67" t="s">
        <v>326</v>
      </c>
      <c r="B112" s="68" t="s">
        <v>324</v>
      </c>
      <c r="C112" s="69" t="s">
        <v>325</v>
      </c>
      <c r="D112" s="70">
        <v>28039</v>
      </c>
      <c r="E112" s="71" t="s">
        <v>27</v>
      </c>
      <c r="F112" s="72"/>
      <c r="G112" s="72">
        <v>8</v>
      </c>
      <c r="H112" s="72">
        <v>2</v>
      </c>
      <c r="I112" s="77"/>
      <c r="J112" s="72"/>
      <c r="K112" s="74">
        <f t="shared" si="10"/>
        <v>26</v>
      </c>
      <c r="L112" s="71"/>
      <c r="M112" s="71"/>
      <c r="N112" s="73">
        <v>6</v>
      </c>
      <c r="O112" s="74">
        <f t="shared" si="11"/>
        <v>6</v>
      </c>
      <c r="P112" s="78">
        <v>2</v>
      </c>
      <c r="Q112" s="76">
        <f t="shared" si="12"/>
        <v>28</v>
      </c>
      <c r="R112" s="20"/>
      <c r="S112" s="13">
        <f t="shared" si="13"/>
        <v>34</v>
      </c>
      <c r="T112" s="33" t="s">
        <v>252</v>
      </c>
      <c r="U112" s="15">
        <f t="shared" si="14"/>
        <v>28</v>
      </c>
      <c r="V112" s="11">
        <f>K112</f>
        <v>26</v>
      </c>
      <c r="W112" s="22"/>
      <c r="X112" s="34" t="s">
        <v>248</v>
      </c>
      <c r="Y112" s="28"/>
      <c r="Z112" s="20"/>
      <c r="AD112" t="s">
        <v>323</v>
      </c>
    </row>
    <row r="113" spans="1:26" ht="15.75">
      <c r="A113" s="67" t="s">
        <v>103</v>
      </c>
      <c r="B113" s="68" t="s">
        <v>598</v>
      </c>
      <c r="C113" s="69" t="s">
        <v>537</v>
      </c>
      <c r="D113" s="70">
        <v>20519</v>
      </c>
      <c r="E113" s="71" t="s">
        <v>27</v>
      </c>
      <c r="F113" s="72">
        <v>12</v>
      </c>
      <c r="G113" s="72">
        <v>6</v>
      </c>
      <c r="H113" s="72">
        <v>10</v>
      </c>
      <c r="I113" s="77">
        <v>10</v>
      </c>
      <c r="J113" s="72">
        <v>12</v>
      </c>
      <c r="K113" s="74">
        <f t="shared" si="10"/>
        <v>159</v>
      </c>
      <c r="L113" s="71"/>
      <c r="M113" s="71"/>
      <c r="N113" s="73"/>
      <c r="O113" s="74">
        <f t="shared" si="11"/>
        <v>0</v>
      </c>
      <c r="P113" s="78"/>
      <c r="Q113" s="76">
        <f t="shared" si="12"/>
        <v>159</v>
      </c>
      <c r="R113" s="20" t="s">
        <v>411</v>
      </c>
      <c r="S113" s="13">
        <f t="shared" si="13"/>
        <v>159</v>
      </c>
      <c r="U113" s="15">
        <f t="shared" si="14"/>
        <v>159</v>
      </c>
      <c r="V113" s="11">
        <f>IF(G113&lt;=4,(G113*3),4*3+(G113-4)/3*2*3)+F113*6+L113*4+M113*3+P113</f>
        <v>88</v>
      </c>
      <c r="W113" s="22"/>
      <c r="Y113" s="28"/>
      <c r="Z113" s="20"/>
    </row>
    <row r="114" spans="1:26" ht="15.75">
      <c r="A114" s="67" t="s">
        <v>103</v>
      </c>
      <c r="B114" s="68" t="s">
        <v>544</v>
      </c>
      <c r="C114" s="69" t="s">
        <v>545</v>
      </c>
      <c r="D114" s="70">
        <v>22707</v>
      </c>
      <c r="E114" s="71" t="s">
        <v>33</v>
      </c>
      <c r="F114" s="72">
        <v>13</v>
      </c>
      <c r="G114" s="72">
        <v>8</v>
      </c>
      <c r="H114" s="72"/>
      <c r="I114" s="77">
        <v>10</v>
      </c>
      <c r="J114" s="72">
        <v>12</v>
      </c>
      <c r="K114" s="74">
        <f t="shared" si="10"/>
        <v>139</v>
      </c>
      <c r="L114" s="71"/>
      <c r="M114" s="71"/>
      <c r="N114" s="73"/>
      <c r="O114" s="74">
        <f t="shared" si="11"/>
        <v>0</v>
      </c>
      <c r="P114" s="78">
        <v>2</v>
      </c>
      <c r="Q114" s="76">
        <f t="shared" si="12"/>
        <v>141</v>
      </c>
      <c r="R114" s="20" t="s">
        <v>295</v>
      </c>
      <c r="S114" s="13">
        <f t="shared" si="13"/>
        <v>141</v>
      </c>
      <c r="U114" s="15">
        <f t="shared" si="14"/>
        <v>141</v>
      </c>
      <c r="V114" s="11">
        <f>K114</f>
        <v>139</v>
      </c>
      <c r="W114" s="22"/>
      <c r="Y114" s="28" t="s">
        <v>248</v>
      </c>
      <c r="Z114" s="20"/>
    </row>
    <row r="115" spans="1:26" ht="15.75">
      <c r="A115" s="67" t="s">
        <v>103</v>
      </c>
      <c r="B115" s="68" t="s">
        <v>546</v>
      </c>
      <c r="C115" s="69" t="s">
        <v>496</v>
      </c>
      <c r="D115" s="70">
        <v>23487</v>
      </c>
      <c r="E115" s="71" t="s">
        <v>27</v>
      </c>
      <c r="F115" s="72">
        <v>13</v>
      </c>
      <c r="G115" s="72">
        <v>5</v>
      </c>
      <c r="H115" s="72"/>
      <c r="I115" s="77"/>
      <c r="J115" s="72">
        <v>12</v>
      </c>
      <c r="K115" s="74">
        <f t="shared" si="10"/>
        <v>123</v>
      </c>
      <c r="L115" s="71"/>
      <c r="M115" s="71"/>
      <c r="N115" s="79"/>
      <c r="O115" s="74">
        <f t="shared" si="11"/>
        <v>0</v>
      </c>
      <c r="P115" s="78">
        <v>1</v>
      </c>
      <c r="Q115" s="76">
        <f t="shared" si="12"/>
        <v>124</v>
      </c>
      <c r="R115" s="20" t="s">
        <v>295</v>
      </c>
      <c r="S115" s="13">
        <f t="shared" si="13"/>
        <v>124</v>
      </c>
      <c r="U115" s="15">
        <f t="shared" si="14"/>
        <v>124</v>
      </c>
      <c r="V115" s="11">
        <f>K115</f>
        <v>123</v>
      </c>
      <c r="W115" s="22"/>
      <c r="Y115" s="28"/>
      <c r="Z115" s="20"/>
    </row>
    <row r="116" spans="1:31" ht="15.75">
      <c r="A116" s="67" t="s">
        <v>103</v>
      </c>
      <c r="B116" s="68" t="s">
        <v>492</v>
      </c>
      <c r="C116" s="69" t="s">
        <v>110</v>
      </c>
      <c r="D116" s="70">
        <v>25831</v>
      </c>
      <c r="E116" s="71" t="s">
        <v>27</v>
      </c>
      <c r="F116" s="72">
        <v>8</v>
      </c>
      <c r="G116" s="72">
        <v>3</v>
      </c>
      <c r="H116" s="72">
        <v>4</v>
      </c>
      <c r="I116" s="77"/>
      <c r="J116" s="72">
        <v>6</v>
      </c>
      <c r="K116" s="74">
        <f t="shared" si="10"/>
        <v>82</v>
      </c>
      <c r="L116" s="71">
        <v>1</v>
      </c>
      <c r="M116" s="71"/>
      <c r="N116" s="73">
        <v>6</v>
      </c>
      <c r="O116" s="74">
        <f t="shared" si="11"/>
        <v>10</v>
      </c>
      <c r="P116" s="78">
        <v>15</v>
      </c>
      <c r="Q116" s="76">
        <f t="shared" si="12"/>
        <v>97</v>
      </c>
      <c r="R116" s="20" t="s">
        <v>542</v>
      </c>
      <c r="S116" s="13">
        <f t="shared" si="13"/>
        <v>107</v>
      </c>
      <c r="T116" s="33" t="s">
        <v>259</v>
      </c>
      <c r="U116" s="15">
        <f t="shared" si="14"/>
        <v>101</v>
      </c>
      <c r="V116" s="11">
        <f>K116</f>
        <v>82</v>
      </c>
      <c r="W116" s="22" t="s">
        <v>248</v>
      </c>
      <c r="Y116" s="28" t="s">
        <v>248</v>
      </c>
      <c r="Z116" s="20"/>
      <c r="AE116" s="62" t="s">
        <v>690</v>
      </c>
    </row>
    <row r="117" spans="1:30" ht="15.75">
      <c r="A117" s="67" t="s">
        <v>103</v>
      </c>
      <c r="B117" s="68" t="s">
        <v>540</v>
      </c>
      <c r="C117" s="69" t="s">
        <v>541</v>
      </c>
      <c r="D117" s="70">
        <v>25497</v>
      </c>
      <c r="E117" s="71" t="s">
        <v>33</v>
      </c>
      <c r="F117" s="72">
        <v>8</v>
      </c>
      <c r="G117" s="72">
        <v>4</v>
      </c>
      <c r="H117" s="72"/>
      <c r="I117" s="77"/>
      <c r="J117" s="72">
        <v>8</v>
      </c>
      <c r="K117" s="74">
        <f t="shared" si="10"/>
        <v>79</v>
      </c>
      <c r="L117" s="71">
        <v>1</v>
      </c>
      <c r="M117" s="71"/>
      <c r="N117" s="73">
        <v>6</v>
      </c>
      <c r="O117" s="74">
        <f t="shared" si="11"/>
        <v>10</v>
      </c>
      <c r="P117" s="78">
        <v>16</v>
      </c>
      <c r="Q117" s="76">
        <f t="shared" si="12"/>
        <v>95</v>
      </c>
      <c r="R117" s="20" t="s">
        <v>295</v>
      </c>
      <c r="S117" s="13">
        <f t="shared" si="13"/>
        <v>105</v>
      </c>
      <c r="T117" s="33" t="s">
        <v>259</v>
      </c>
      <c r="U117" s="15">
        <f t="shared" si="14"/>
        <v>99</v>
      </c>
      <c r="V117" s="11">
        <f>K117</f>
        <v>79</v>
      </c>
      <c r="W117" s="22"/>
      <c r="X117" s="34" t="s">
        <v>248</v>
      </c>
      <c r="Y117" s="28"/>
      <c r="Z117" s="20"/>
      <c r="AD117" t="s">
        <v>323</v>
      </c>
    </row>
    <row r="118" spans="1:26" ht="15.75">
      <c r="A118" s="67" t="s">
        <v>103</v>
      </c>
      <c r="B118" s="68" t="s">
        <v>643</v>
      </c>
      <c r="C118" s="69" t="s">
        <v>289</v>
      </c>
      <c r="D118" s="70">
        <v>26192</v>
      </c>
      <c r="E118" s="71" t="s">
        <v>27</v>
      </c>
      <c r="F118" s="72">
        <v>7</v>
      </c>
      <c r="G118" s="72">
        <v>6</v>
      </c>
      <c r="H118" s="72">
        <v>1</v>
      </c>
      <c r="I118" s="77"/>
      <c r="J118" s="72">
        <v>6</v>
      </c>
      <c r="K118" s="74">
        <f t="shared" si="10"/>
        <v>74</v>
      </c>
      <c r="L118" s="71"/>
      <c r="M118" s="71">
        <v>2</v>
      </c>
      <c r="N118" s="73">
        <v>6</v>
      </c>
      <c r="O118" s="74">
        <f t="shared" si="11"/>
        <v>12</v>
      </c>
      <c r="P118" s="78">
        <v>16</v>
      </c>
      <c r="Q118" s="76">
        <f t="shared" si="12"/>
        <v>90</v>
      </c>
      <c r="R118" s="20" t="s">
        <v>295</v>
      </c>
      <c r="S118" s="13">
        <f t="shared" si="13"/>
        <v>102</v>
      </c>
      <c r="T118" s="33" t="s">
        <v>259</v>
      </c>
      <c r="U118" s="15">
        <f t="shared" si="14"/>
        <v>96</v>
      </c>
      <c r="V118" s="11">
        <f>IF(G118&lt;=4,(G118*3),4*3+(G118-4)/3*2*3)+F118*6+L118*4+M118*3+P118</f>
        <v>80</v>
      </c>
      <c r="W118" s="22"/>
      <c r="X118" s="31" t="s">
        <v>248</v>
      </c>
      <c r="Y118" s="28" t="s">
        <v>248</v>
      </c>
      <c r="Z118" s="20" t="s">
        <v>295</v>
      </c>
    </row>
    <row r="119" spans="1:26" ht="15.75">
      <c r="A119" s="67" t="s">
        <v>103</v>
      </c>
      <c r="B119" s="68" t="s">
        <v>515</v>
      </c>
      <c r="C119" s="69" t="s">
        <v>516</v>
      </c>
      <c r="D119" s="70">
        <v>23329</v>
      </c>
      <c r="E119" s="71" t="s">
        <v>27</v>
      </c>
      <c r="F119" s="72">
        <v>6</v>
      </c>
      <c r="G119" s="72">
        <v>8</v>
      </c>
      <c r="H119" s="72"/>
      <c r="I119" s="77"/>
      <c r="J119" s="72">
        <v>5</v>
      </c>
      <c r="K119" s="74">
        <f t="shared" si="10"/>
        <v>66</v>
      </c>
      <c r="L119" s="71"/>
      <c r="M119" s="71"/>
      <c r="N119" s="73"/>
      <c r="O119" s="74">
        <f t="shared" si="11"/>
        <v>0</v>
      </c>
      <c r="P119" s="78">
        <v>19</v>
      </c>
      <c r="Q119" s="76">
        <f t="shared" si="12"/>
        <v>85</v>
      </c>
      <c r="R119" s="20" t="s">
        <v>517</v>
      </c>
      <c r="S119" s="13">
        <f t="shared" si="13"/>
        <v>85</v>
      </c>
      <c r="U119" s="15">
        <f t="shared" si="14"/>
        <v>85</v>
      </c>
      <c r="V119" s="11">
        <f aca="true" t="shared" si="17" ref="V119:V137">K119</f>
        <v>66</v>
      </c>
      <c r="W119" s="22"/>
      <c r="Y119" s="28" t="s">
        <v>248</v>
      </c>
      <c r="Z119" s="20"/>
    </row>
    <row r="120" spans="1:26" ht="15.75">
      <c r="A120" s="67" t="s">
        <v>103</v>
      </c>
      <c r="B120" s="68" t="s">
        <v>107</v>
      </c>
      <c r="C120" s="69" t="s">
        <v>108</v>
      </c>
      <c r="D120" s="70">
        <v>26603</v>
      </c>
      <c r="E120" s="71" t="s">
        <v>27</v>
      </c>
      <c r="F120" s="72">
        <v>6</v>
      </c>
      <c r="G120" s="72">
        <v>6</v>
      </c>
      <c r="H120" s="72">
        <v>1</v>
      </c>
      <c r="I120" s="77"/>
      <c r="J120" s="72">
        <v>4</v>
      </c>
      <c r="K120" s="74">
        <f t="shared" si="10"/>
        <v>63</v>
      </c>
      <c r="L120" s="71"/>
      <c r="M120" s="71"/>
      <c r="N120" s="73"/>
      <c r="O120" s="74">
        <f t="shared" si="11"/>
        <v>0</v>
      </c>
      <c r="P120" s="78">
        <v>20</v>
      </c>
      <c r="Q120" s="76">
        <f t="shared" si="12"/>
        <v>83</v>
      </c>
      <c r="R120" s="20" t="s">
        <v>367</v>
      </c>
      <c r="S120" s="13">
        <f t="shared" si="13"/>
        <v>83</v>
      </c>
      <c r="U120" s="15">
        <f t="shared" si="14"/>
        <v>83</v>
      </c>
      <c r="V120" s="11">
        <f t="shared" si="17"/>
        <v>63</v>
      </c>
      <c r="W120" s="22"/>
      <c r="Y120" s="28"/>
      <c r="Z120" s="20"/>
    </row>
    <row r="121" spans="1:26" ht="15.75">
      <c r="A121" s="67" t="s">
        <v>103</v>
      </c>
      <c r="B121" s="68" t="s">
        <v>275</v>
      </c>
      <c r="C121" s="69" t="s">
        <v>276</v>
      </c>
      <c r="D121" s="70">
        <v>25891</v>
      </c>
      <c r="E121" s="71" t="s">
        <v>27</v>
      </c>
      <c r="F121" s="72">
        <v>6</v>
      </c>
      <c r="G121" s="72">
        <v>7</v>
      </c>
      <c r="H121" s="72"/>
      <c r="I121" s="77"/>
      <c r="J121" s="72">
        <v>5</v>
      </c>
      <c r="K121" s="74">
        <f t="shared" si="10"/>
        <v>64</v>
      </c>
      <c r="L121" s="72"/>
      <c r="M121" s="72">
        <v>2</v>
      </c>
      <c r="N121" s="73"/>
      <c r="O121" s="74">
        <f t="shared" si="11"/>
        <v>6</v>
      </c>
      <c r="P121" s="78">
        <v>18</v>
      </c>
      <c r="Q121" s="76">
        <f t="shared" si="12"/>
        <v>82</v>
      </c>
      <c r="R121" s="20" t="s">
        <v>277</v>
      </c>
      <c r="S121" s="13">
        <f t="shared" si="13"/>
        <v>88</v>
      </c>
      <c r="U121" s="15">
        <f t="shared" si="14"/>
        <v>88</v>
      </c>
      <c r="V121" s="11">
        <f t="shared" si="17"/>
        <v>64</v>
      </c>
      <c r="W121" s="22"/>
      <c r="Y121" s="28" t="s">
        <v>248</v>
      </c>
      <c r="Z121" s="20"/>
    </row>
    <row r="122" spans="1:26" ht="15.75">
      <c r="A122" s="67" t="s">
        <v>103</v>
      </c>
      <c r="B122" s="68" t="s">
        <v>112</v>
      </c>
      <c r="C122" s="69" t="s">
        <v>113</v>
      </c>
      <c r="D122" s="70">
        <v>26231</v>
      </c>
      <c r="E122" s="71" t="s">
        <v>27</v>
      </c>
      <c r="F122" s="72">
        <v>8</v>
      </c>
      <c r="G122" s="72">
        <v>7</v>
      </c>
      <c r="H122" s="72"/>
      <c r="I122" s="77"/>
      <c r="J122" s="72">
        <v>5</v>
      </c>
      <c r="K122" s="74">
        <f t="shared" si="10"/>
        <v>76</v>
      </c>
      <c r="L122" s="71"/>
      <c r="M122" s="71">
        <v>1</v>
      </c>
      <c r="N122" s="73">
        <v>6</v>
      </c>
      <c r="O122" s="74">
        <f t="shared" si="11"/>
        <v>9</v>
      </c>
      <c r="P122" s="78">
        <v>5</v>
      </c>
      <c r="Q122" s="76">
        <f t="shared" si="12"/>
        <v>81</v>
      </c>
      <c r="R122" s="20"/>
      <c r="S122" s="13">
        <f t="shared" si="13"/>
        <v>90</v>
      </c>
      <c r="T122" s="33" t="s">
        <v>271</v>
      </c>
      <c r="U122" s="15">
        <f t="shared" si="14"/>
        <v>84</v>
      </c>
      <c r="V122" s="11">
        <f t="shared" si="17"/>
        <v>76</v>
      </c>
      <c r="W122" s="22"/>
      <c r="X122" s="31" t="s">
        <v>248</v>
      </c>
      <c r="Y122" s="28"/>
      <c r="Z122" s="20"/>
    </row>
    <row r="123" spans="1:26" ht="15.75">
      <c r="A123" s="67" t="s">
        <v>103</v>
      </c>
      <c r="B123" s="68" t="s">
        <v>502</v>
      </c>
      <c r="C123" s="69" t="s">
        <v>393</v>
      </c>
      <c r="D123" s="70">
        <v>25716</v>
      </c>
      <c r="E123" s="71" t="s">
        <v>27</v>
      </c>
      <c r="F123" s="72">
        <v>6</v>
      </c>
      <c r="G123" s="72">
        <v>9</v>
      </c>
      <c r="H123" s="72"/>
      <c r="I123" s="77"/>
      <c r="J123" s="72">
        <v>5</v>
      </c>
      <c r="K123" s="74">
        <f t="shared" si="10"/>
        <v>68</v>
      </c>
      <c r="L123" s="71"/>
      <c r="M123" s="71">
        <v>2</v>
      </c>
      <c r="N123" s="73">
        <v>6</v>
      </c>
      <c r="O123" s="74">
        <f t="shared" si="11"/>
        <v>12</v>
      </c>
      <c r="P123" s="78">
        <v>12</v>
      </c>
      <c r="Q123" s="76">
        <f t="shared" si="12"/>
        <v>80</v>
      </c>
      <c r="R123" s="20" t="s">
        <v>503</v>
      </c>
      <c r="S123" s="13">
        <f t="shared" si="13"/>
        <v>92</v>
      </c>
      <c r="T123" s="33" t="s">
        <v>504</v>
      </c>
      <c r="U123" s="15">
        <f t="shared" si="14"/>
        <v>86</v>
      </c>
      <c r="V123" s="11">
        <f t="shared" si="17"/>
        <v>68</v>
      </c>
      <c r="W123" s="22"/>
      <c r="Y123" s="28" t="s">
        <v>248</v>
      </c>
      <c r="Z123" s="20" t="s">
        <v>503</v>
      </c>
    </row>
    <row r="124" spans="1:31" ht="15.75">
      <c r="A124" s="67" t="s">
        <v>103</v>
      </c>
      <c r="B124" s="68" t="s">
        <v>525</v>
      </c>
      <c r="C124" s="69" t="s">
        <v>526</v>
      </c>
      <c r="D124" s="70">
        <v>22421</v>
      </c>
      <c r="E124" s="71" t="s">
        <v>27</v>
      </c>
      <c r="F124" s="72">
        <v>6</v>
      </c>
      <c r="G124" s="72">
        <v>8</v>
      </c>
      <c r="H124" s="72">
        <v>1</v>
      </c>
      <c r="I124" s="77"/>
      <c r="J124" s="72"/>
      <c r="K124" s="74">
        <f t="shared" si="10"/>
        <v>59</v>
      </c>
      <c r="L124" s="71"/>
      <c r="M124" s="71"/>
      <c r="N124" s="73"/>
      <c r="O124" s="74">
        <f t="shared" si="11"/>
        <v>0</v>
      </c>
      <c r="P124" s="78">
        <v>16</v>
      </c>
      <c r="Q124" s="76">
        <f t="shared" si="12"/>
        <v>75</v>
      </c>
      <c r="R124" s="20" t="s">
        <v>527</v>
      </c>
      <c r="S124" s="13">
        <f t="shared" si="13"/>
        <v>75</v>
      </c>
      <c r="U124" s="15">
        <f t="shared" si="14"/>
        <v>75</v>
      </c>
      <c r="V124" s="11">
        <f t="shared" si="17"/>
        <v>59</v>
      </c>
      <c r="W124" s="22" t="s">
        <v>248</v>
      </c>
      <c r="Y124" s="28"/>
      <c r="Z124" s="20" t="s">
        <v>528</v>
      </c>
      <c r="AE124" s="62" t="s">
        <v>690</v>
      </c>
    </row>
    <row r="125" spans="1:26" ht="15.75">
      <c r="A125" s="67" t="s">
        <v>103</v>
      </c>
      <c r="B125" s="68" t="s">
        <v>104</v>
      </c>
      <c r="C125" s="69" t="s">
        <v>79</v>
      </c>
      <c r="D125" s="70">
        <v>25095</v>
      </c>
      <c r="E125" s="71" t="s">
        <v>27</v>
      </c>
      <c r="F125" s="72">
        <v>6</v>
      </c>
      <c r="G125" s="72">
        <v>9</v>
      </c>
      <c r="H125" s="72"/>
      <c r="I125" s="77"/>
      <c r="J125" s="72">
        <v>4</v>
      </c>
      <c r="K125" s="74">
        <f t="shared" si="10"/>
        <v>66</v>
      </c>
      <c r="L125" s="71"/>
      <c r="M125" s="71">
        <v>2</v>
      </c>
      <c r="N125" s="73">
        <v>6</v>
      </c>
      <c r="O125" s="74">
        <f t="shared" si="11"/>
        <v>12</v>
      </c>
      <c r="P125" s="78">
        <v>9</v>
      </c>
      <c r="Q125" s="76">
        <f t="shared" si="12"/>
        <v>75</v>
      </c>
      <c r="R125" s="20" t="s">
        <v>308</v>
      </c>
      <c r="S125" s="13">
        <f t="shared" si="13"/>
        <v>87</v>
      </c>
      <c r="T125" s="33" t="s">
        <v>259</v>
      </c>
      <c r="U125" s="15">
        <f t="shared" si="14"/>
        <v>81</v>
      </c>
      <c r="V125" s="11">
        <f t="shared" si="17"/>
        <v>66</v>
      </c>
      <c r="W125" s="22"/>
      <c r="Y125" s="28" t="s">
        <v>248</v>
      </c>
      <c r="Z125" s="20"/>
    </row>
    <row r="126" spans="1:26" ht="15.75">
      <c r="A126" s="67" t="s">
        <v>103</v>
      </c>
      <c r="B126" s="68" t="s">
        <v>513</v>
      </c>
      <c r="C126" s="69" t="s">
        <v>514</v>
      </c>
      <c r="D126" s="70">
        <v>25833</v>
      </c>
      <c r="E126" s="71" t="s">
        <v>27</v>
      </c>
      <c r="F126" s="72">
        <v>5</v>
      </c>
      <c r="G126" s="72">
        <v>9</v>
      </c>
      <c r="H126" s="72">
        <v>2</v>
      </c>
      <c r="I126" s="77"/>
      <c r="J126" s="72"/>
      <c r="K126" s="74">
        <f t="shared" si="10"/>
        <v>58</v>
      </c>
      <c r="L126" s="71"/>
      <c r="M126" s="71">
        <v>1</v>
      </c>
      <c r="N126" s="73">
        <v>6</v>
      </c>
      <c r="O126" s="74">
        <f t="shared" si="11"/>
        <v>9</v>
      </c>
      <c r="P126" s="78">
        <v>15</v>
      </c>
      <c r="Q126" s="76">
        <f t="shared" si="12"/>
        <v>73</v>
      </c>
      <c r="R126" s="20"/>
      <c r="S126" s="13">
        <f t="shared" si="13"/>
        <v>82</v>
      </c>
      <c r="T126" s="33" t="s">
        <v>504</v>
      </c>
      <c r="U126" s="15">
        <f t="shared" si="14"/>
        <v>76</v>
      </c>
      <c r="V126" s="11">
        <f t="shared" si="17"/>
        <v>58</v>
      </c>
      <c r="W126" s="22"/>
      <c r="Y126" s="28" t="s">
        <v>248</v>
      </c>
      <c r="Z126" s="20"/>
    </row>
    <row r="127" spans="1:26" ht="15.75">
      <c r="A127" s="67" t="s">
        <v>103</v>
      </c>
      <c r="B127" s="68" t="s">
        <v>379</v>
      </c>
      <c r="C127" s="69" t="s">
        <v>380</v>
      </c>
      <c r="D127" s="70">
        <v>25750</v>
      </c>
      <c r="E127" s="71" t="s">
        <v>27</v>
      </c>
      <c r="F127" s="72">
        <v>6</v>
      </c>
      <c r="G127" s="72">
        <v>2</v>
      </c>
      <c r="H127" s="72">
        <v>4</v>
      </c>
      <c r="I127" s="77"/>
      <c r="J127" s="72">
        <v>6</v>
      </c>
      <c r="K127" s="74">
        <f t="shared" si="10"/>
        <v>67</v>
      </c>
      <c r="L127" s="71">
        <v>1</v>
      </c>
      <c r="M127" s="71">
        <v>1</v>
      </c>
      <c r="N127" s="73">
        <v>6</v>
      </c>
      <c r="O127" s="74">
        <f t="shared" si="11"/>
        <v>13</v>
      </c>
      <c r="P127" s="78">
        <v>2</v>
      </c>
      <c r="Q127" s="76">
        <f t="shared" si="12"/>
        <v>69</v>
      </c>
      <c r="R127" s="20" t="s">
        <v>381</v>
      </c>
      <c r="S127" s="13">
        <f t="shared" si="13"/>
        <v>82</v>
      </c>
      <c r="T127" s="33" t="s">
        <v>348</v>
      </c>
      <c r="U127" s="15">
        <f t="shared" si="14"/>
        <v>76</v>
      </c>
      <c r="V127" s="11">
        <f t="shared" si="17"/>
        <v>67</v>
      </c>
      <c r="W127" s="22"/>
      <c r="Y127" s="28" t="s">
        <v>248</v>
      </c>
      <c r="Z127" s="20"/>
    </row>
    <row r="128" spans="1:31" ht="15.75">
      <c r="A128" s="67" t="s">
        <v>103</v>
      </c>
      <c r="B128" s="68" t="s">
        <v>105</v>
      </c>
      <c r="C128" s="69" t="s">
        <v>106</v>
      </c>
      <c r="D128" s="70">
        <v>22810</v>
      </c>
      <c r="E128" s="71" t="s">
        <v>27</v>
      </c>
      <c r="F128" s="72">
        <v>6</v>
      </c>
      <c r="G128" s="72">
        <v>6</v>
      </c>
      <c r="H128" s="72">
        <v>1</v>
      </c>
      <c r="I128" s="77"/>
      <c r="J128" s="72"/>
      <c r="K128" s="74">
        <f t="shared" si="10"/>
        <v>55</v>
      </c>
      <c r="L128" s="71"/>
      <c r="M128" s="71"/>
      <c r="N128" s="73">
        <v>6</v>
      </c>
      <c r="O128" s="74">
        <f t="shared" si="11"/>
        <v>6</v>
      </c>
      <c r="P128" s="78">
        <v>13</v>
      </c>
      <c r="Q128" s="76">
        <f t="shared" si="12"/>
        <v>68</v>
      </c>
      <c r="R128" s="20"/>
      <c r="S128" s="13">
        <f t="shared" si="13"/>
        <v>74</v>
      </c>
      <c r="T128" s="33" t="s">
        <v>252</v>
      </c>
      <c r="U128" s="15">
        <f t="shared" si="14"/>
        <v>68</v>
      </c>
      <c r="V128" s="11">
        <f t="shared" si="17"/>
        <v>55</v>
      </c>
      <c r="W128" s="22" t="s">
        <v>248</v>
      </c>
      <c r="X128" s="31" t="s">
        <v>248</v>
      </c>
      <c r="Y128" s="28"/>
      <c r="Z128" s="20"/>
      <c r="AE128" s="62" t="s">
        <v>690</v>
      </c>
    </row>
    <row r="129" spans="1:26" ht="15.75">
      <c r="A129" s="67" t="s">
        <v>103</v>
      </c>
      <c r="B129" s="68" t="s">
        <v>109</v>
      </c>
      <c r="C129" s="69" t="s">
        <v>110</v>
      </c>
      <c r="D129" s="70">
        <v>26029</v>
      </c>
      <c r="E129" s="71" t="s">
        <v>111</v>
      </c>
      <c r="F129" s="72">
        <v>6</v>
      </c>
      <c r="G129" s="72">
        <v>4</v>
      </c>
      <c r="H129" s="72"/>
      <c r="I129" s="77"/>
      <c r="J129" s="72"/>
      <c r="K129" s="74">
        <f t="shared" si="10"/>
        <v>48</v>
      </c>
      <c r="L129" s="71">
        <v>1</v>
      </c>
      <c r="M129" s="71"/>
      <c r="N129" s="73">
        <v>6</v>
      </c>
      <c r="O129" s="74">
        <f t="shared" si="11"/>
        <v>10</v>
      </c>
      <c r="P129" s="78">
        <v>17</v>
      </c>
      <c r="Q129" s="76">
        <f t="shared" si="12"/>
        <v>65</v>
      </c>
      <c r="R129" s="20" t="s">
        <v>367</v>
      </c>
      <c r="S129" s="13">
        <f t="shared" si="13"/>
        <v>75</v>
      </c>
      <c r="T129" s="33" t="s">
        <v>348</v>
      </c>
      <c r="U129" s="15">
        <f t="shared" si="14"/>
        <v>69</v>
      </c>
      <c r="V129" s="11">
        <f t="shared" si="17"/>
        <v>48</v>
      </c>
      <c r="W129" s="22"/>
      <c r="X129" s="31" t="s">
        <v>248</v>
      </c>
      <c r="Y129" s="28" t="s">
        <v>248</v>
      </c>
      <c r="Z129" s="20"/>
    </row>
    <row r="130" spans="1:30" ht="15.75">
      <c r="A130" s="67" t="s">
        <v>103</v>
      </c>
      <c r="B130" s="68" t="s">
        <v>486</v>
      </c>
      <c r="C130" s="69" t="s">
        <v>687</v>
      </c>
      <c r="D130" s="70">
        <v>27235</v>
      </c>
      <c r="E130" s="71" t="s">
        <v>27</v>
      </c>
      <c r="F130" s="72">
        <v>5</v>
      </c>
      <c r="G130" s="72">
        <v>5</v>
      </c>
      <c r="H130" s="72"/>
      <c r="I130" s="77"/>
      <c r="J130" s="72"/>
      <c r="K130" s="74">
        <f aca="true" t="shared" si="18" ref="K130:K193">IF(J130&lt;=5,J130*2+F130*6+((IF(G130&lt;=4,G130*3,(4*3)+(G130-4)/3*2*3))+H130*3+I130),(J130-5)*3+5*2+F130*6+((IF(G130&lt;=4,G130*3,(4*3)+(G130-4)/3*2*3))+H130*3+I130))</f>
        <v>44</v>
      </c>
      <c r="L130" s="71">
        <v>1</v>
      </c>
      <c r="M130" s="71"/>
      <c r="N130" s="73">
        <v>6</v>
      </c>
      <c r="O130" s="74">
        <f aca="true" t="shared" si="19" ref="O130:O193">L130*4+M130*3+N130</f>
        <v>10</v>
      </c>
      <c r="P130" s="78">
        <v>10</v>
      </c>
      <c r="Q130" s="76">
        <f aca="true" t="shared" si="20" ref="Q130:Q193">K130+P130</f>
        <v>54</v>
      </c>
      <c r="R130" s="20"/>
      <c r="S130" s="13">
        <f aca="true" t="shared" si="21" ref="S130:S193">K130+O130+P130</f>
        <v>64</v>
      </c>
      <c r="T130" s="33" t="s">
        <v>252</v>
      </c>
      <c r="U130" s="15">
        <f aca="true" t="shared" si="22" ref="U130:U193">K130+O130-N130+P130</f>
        <v>58</v>
      </c>
      <c r="V130" s="11">
        <f t="shared" si="17"/>
        <v>44</v>
      </c>
      <c r="W130" s="22"/>
      <c r="X130" s="34" t="s">
        <v>248</v>
      </c>
      <c r="Y130" s="28"/>
      <c r="Z130" s="20"/>
      <c r="AD130" t="s">
        <v>323</v>
      </c>
    </row>
    <row r="131" spans="1:26" ht="15.75">
      <c r="A131" s="67" t="s">
        <v>103</v>
      </c>
      <c r="B131" s="68" t="s">
        <v>114</v>
      </c>
      <c r="C131" s="69" t="s">
        <v>115</v>
      </c>
      <c r="D131" s="70">
        <v>26140</v>
      </c>
      <c r="E131" s="71" t="s">
        <v>33</v>
      </c>
      <c r="F131" s="72">
        <v>8</v>
      </c>
      <c r="G131" s="72"/>
      <c r="H131" s="72"/>
      <c r="I131" s="77"/>
      <c r="J131" s="72"/>
      <c r="K131" s="74">
        <f t="shared" si="18"/>
        <v>48</v>
      </c>
      <c r="L131" s="71"/>
      <c r="M131" s="71"/>
      <c r="N131" s="73"/>
      <c r="O131" s="74">
        <f t="shared" si="19"/>
        <v>0</v>
      </c>
      <c r="P131" s="78"/>
      <c r="Q131" s="76">
        <f t="shared" si="20"/>
        <v>48</v>
      </c>
      <c r="R131" s="20"/>
      <c r="S131" s="13">
        <f t="shared" si="21"/>
        <v>48</v>
      </c>
      <c r="U131" s="15">
        <f t="shared" si="22"/>
        <v>48</v>
      </c>
      <c r="V131" s="11">
        <f t="shared" si="17"/>
        <v>48</v>
      </c>
      <c r="W131" s="22"/>
      <c r="Y131" s="28"/>
      <c r="Z131" s="20"/>
    </row>
    <row r="132" spans="1:30" ht="15.75">
      <c r="A132" s="67" t="s">
        <v>103</v>
      </c>
      <c r="B132" s="68" t="s">
        <v>425</v>
      </c>
      <c r="C132" s="69" t="s">
        <v>26</v>
      </c>
      <c r="D132" s="70">
        <v>26262</v>
      </c>
      <c r="E132" s="71" t="s">
        <v>27</v>
      </c>
      <c r="F132" s="72">
        <v>6</v>
      </c>
      <c r="G132" s="72"/>
      <c r="H132" s="72"/>
      <c r="I132" s="77"/>
      <c r="J132" s="72"/>
      <c r="K132" s="74">
        <f t="shared" si="18"/>
        <v>36</v>
      </c>
      <c r="L132" s="71">
        <v>2</v>
      </c>
      <c r="M132" s="71"/>
      <c r="N132" s="73">
        <v>6</v>
      </c>
      <c r="O132" s="74">
        <f t="shared" si="19"/>
        <v>14</v>
      </c>
      <c r="P132" s="78">
        <v>4</v>
      </c>
      <c r="Q132" s="76">
        <f t="shared" si="20"/>
        <v>40</v>
      </c>
      <c r="R132" s="20"/>
      <c r="S132" s="13">
        <f t="shared" si="21"/>
        <v>54</v>
      </c>
      <c r="T132" s="33" t="s">
        <v>252</v>
      </c>
      <c r="U132" s="15">
        <f t="shared" si="22"/>
        <v>48</v>
      </c>
      <c r="V132" s="11">
        <f t="shared" si="17"/>
        <v>36</v>
      </c>
      <c r="W132" s="22"/>
      <c r="X132" s="34" t="s">
        <v>248</v>
      </c>
      <c r="Y132" s="28"/>
      <c r="Z132" s="20"/>
      <c r="AD132" t="s">
        <v>323</v>
      </c>
    </row>
    <row r="133" spans="1:26" ht="15.75">
      <c r="A133" s="67" t="s">
        <v>103</v>
      </c>
      <c r="B133" s="68" t="s">
        <v>344</v>
      </c>
      <c r="C133" s="69" t="s">
        <v>127</v>
      </c>
      <c r="D133" s="70">
        <v>28126</v>
      </c>
      <c r="E133" s="71" t="s">
        <v>27</v>
      </c>
      <c r="F133" s="72">
        <v>1</v>
      </c>
      <c r="G133" s="72">
        <v>9</v>
      </c>
      <c r="H133" s="72"/>
      <c r="I133" s="77"/>
      <c r="J133" s="72"/>
      <c r="K133" s="74">
        <f t="shared" si="18"/>
        <v>28</v>
      </c>
      <c r="L133" s="71">
        <v>2</v>
      </c>
      <c r="M133" s="71"/>
      <c r="N133" s="73">
        <v>6</v>
      </c>
      <c r="O133" s="74">
        <f t="shared" si="19"/>
        <v>14</v>
      </c>
      <c r="P133" s="78">
        <v>6</v>
      </c>
      <c r="Q133" s="76">
        <f t="shared" si="20"/>
        <v>34</v>
      </c>
      <c r="R133" s="20"/>
      <c r="S133" s="13">
        <f t="shared" si="21"/>
        <v>48</v>
      </c>
      <c r="T133" s="33" t="s">
        <v>345</v>
      </c>
      <c r="U133" s="15">
        <f t="shared" si="22"/>
        <v>42</v>
      </c>
      <c r="V133" s="11">
        <f t="shared" si="17"/>
        <v>28</v>
      </c>
      <c r="W133" s="22"/>
      <c r="Y133" s="28" t="s">
        <v>248</v>
      </c>
      <c r="Z133" s="36"/>
    </row>
    <row r="134" spans="1:26" ht="15.75">
      <c r="A134" s="67" t="s">
        <v>116</v>
      </c>
      <c r="B134" s="68" t="s">
        <v>117</v>
      </c>
      <c r="C134" s="69" t="s">
        <v>115</v>
      </c>
      <c r="D134" s="70">
        <v>22478</v>
      </c>
      <c r="E134" s="71" t="s">
        <v>27</v>
      </c>
      <c r="F134" s="72">
        <v>12</v>
      </c>
      <c r="G134" s="72">
        <v>15</v>
      </c>
      <c r="H134" s="72"/>
      <c r="I134" s="77"/>
      <c r="J134" s="72">
        <v>6</v>
      </c>
      <c r="K134" s="74">
        <f t="shared" si="18"/>
        <v>119</v>
      </c>
      <c r="L134" s="71"/>
      <c r="M134" s="71"/>
      <c r="N134" s="73">
        <v>6</v>
      </c>
      <c r="O134" s="74">
        <f t="shared" si="19"/>
        <v>6</v>
      </c>
      <c r="P134" s="78">
        <v>2</v>
      </c>
      <c r="Q134" s="76">
        <f t="shared" si="20"/>
        <v>121</v>
      </c>
      <c r="R134" s="20" t="s">
        <v>346</v>
      </c>
      <c r="S134" s="13">
        <f t="shared" si="21"/>
        <v>127</v>
      </c>
      <c r="T134" s="33" t="s">
        <v>294</v>
      </c>
      <c r="U134" s="15">
        <f t="shared" si="22"/>
        <v>121</v>
      </c>
      <c r="V134" s="11">
        <f t="shared" si="17"/>
        <v>119</v>
      </c>
      <c r="W134" s="22"/>
      <c r="Y134" s="28" t="s">
        <v>248</v>
      </c>
      <c r="Z134" s="20"/>
    </row>
    <row r="135" spans="1:31" ht="15.75">
      <c r="A135" s="67" t="s">
        <v>116</v>
      </c>
      <c r="B135" s="68" t="s">
        <v>377</v>
      </c>
      <c r="C135" s="69" t="s">
        <v>378</v>
      </c>
      <c r="D135" s="70">
        <v>23501</v>
      </c>
      <c r="E135" s="71" t="s">
        <v>27</v>
      </c>
      <c r="F135" s="72">
        <v>8</v>
      </c>
      <c r="G135" s="72">
        <v>13</v>
      </c>
      <c r="H135" s="72"/>
      <c r="I135" s="77"/>
      <c r="J135" s="72"/>
      <c r="K135" s="74">
        <f t="shared" si="18"/>
        <v>78</v>
      </c>
      <c r="L135" s="71"/>
      <c r="M135" s="71"/>
      <c r="N135" s="73">
        <v>6</v>
      </c>
      <c r="O135" s="74">
        <f t="shared" si="19"/>
        <v>6</v>
      </c>
      <c r="P135" s="78">
        <v>14</v>
      </c>
      <c r="Q135" s="76">
        <f t="shared" si="20"/>
        <v>92</v>
      </c>
      <c r="R135" s="20"/>
      <c r="S135" s="13">
        <f t="shared" si="21"/>
        <v>98</v>
      </c>
      <c r="T135" s="33" t="s">
        <v>348</v>
      </c>
      <c r="U135" s="15">
        <f t="shared" si="22"/>
        <v>92</v>
      </c>
      <c r="V135" s="11">
        <f t="shared" si="17"/>
        <v>78</v>
      </c>
      <c r="W135" s="22"/>
      <c r="X135" s="37" t="s">
        <v>251</v>
      </c>
      <c r="Y135" s="28" t="s">
        <v>248</v>
      </c>
      <c r="Z135" s="20"/>
      <c r="AE135" s="62" t="s">
        <v>691</v>
      </c>
    </row>
    <row r="136" spans="1:26" ht="15.75">
      <c r="A136" s="67" t="s">
        <v>116</v>
      </c>
      <c r="B136" s="68" t="s">
        <v>499</v>
      </c>
      <c r="C136" s="69" t="s">
        <v>500</v>
      </c>
      <c r="D136" s="70">
        <v>25632</v>
      </c>
      <c r="E136" s="71" t="s">
        <v>27</v>
      </c>
      <c r="F136" s="72">
        <v>7</v>
      </c>
      <c r="G136" s="72">
        <v>6</v>
      </c>
      <c r="H136" s="72"/>
      <c r="I136" s="77"/>
      <c r="J136" s="72">
        <v>5</v>
      </c>
      <c r="K136" s="74">
        <f t="shared" si="18"/>
        <v>68</v>
      </c>
      <c r="L136" s="71">
        <v>2</v>
      </c>
      <c r="M136" s="71"/>
      <c r="N136" s="73">
        <v>6</v>
      </c>
      <c r="O136" s="74">
        <f t="shared" si="19"/>
        <v>14</v>
      </c>
      <c r="P136" s="78">
        <v>21</v>
      </c>
      <c r="Q136" s="76">
        <f t="shared" si="20"/>
        <v>89</v>
      </c>
      <c r="R136" s="20" t="s">
        <v>501</v>
      </c>
      <c r="S136" s="13">
        <f t="shared" si="21"/>
        <v>103</v>
      </c>
      <c r="T136" s="33" t="s">
        <v>252</v>
      </c>
      <c r="U136" s="15">
        <f t="shared" si="22"/>
        <v>97</v>
      </c>
      <c r="V136" s="11">
        <f t="shared" si="17"/>
        <v>68</v>
      </c>
      <c r="W136" s="22"/>
      <c r="Y136" s="28" t="s">
        <v>248</v>
      </c>
      <c r="Z136" s="20" t="s">
        <v>297</v>
      </c>
    </row>
    <row r="137" spans="1:26" ht="15.75">
      <c r="A137" s="67" t="s">
        <v>116</v>
      </c>
      <c r="B137" s="68" t="s">
        <v>497</v>
      </c>
      <c r="C137" s="69" t="s">
        <v>498</v>
      </c>
      <c r="D137" s="70">
        <v>25256</v>
      </c>
      <c r="E137" s="71" t="s">
        <v>27</v>
      </c>
      <c r="F137" s="72">
        <v>7</v>
      </c>
      <c r="G137" s="72">
        <v>9</v>
      </c>
      <c r="H137" s="72"/>
      <c r="I137" s="77"/>
      <c r="J137" s="72">
        <v>6</v>
      </c>
      <c r="K137" s="74">
        <f t="shared" si="18"/>
        <v>77</v>
      </c>
      <c r="L137" s="71"/>
      <c r="M137" s="71">
        <v>2</v>
      </c>
      <c r="N137" s="73">
        <v>6</v>
      </c>
      <c r="O137" s="74">
        <f t="shared" si="19"/>
        <v>12</v>
      </c>
      <c r="P137" s="78">
        <v>4</v>
      </c>
      <c r="Q137" s="76">
        <f t="shared" si="20"/>
        <v>81</v>
      </c>
      <c r="R137" s="20" t="s">
        <v>297</v>
      </c>
      <c r="S137" s="13">
        <f t="shared" si="21"/>
        <v>93</v>
      </c>
      <c r="T137" s="33" t="s">
        <v>252</v>
      </c>
      <c r="U137" s="15">
        <f t="shared" si="22"/>
        <v>87</v>
      </c>
      <c r="V137" s="11">
        <f t="shared" si="17"/>
        <v>77</v>
      </c>
      <c r="W137" s="22"/>
      <c r="Y137" s="28" t="s">
        <v>248</v>
      </c>
      <c r="Z137" s="20" t="s">
        <v>297</v>
      </c>
    </row>
    <row r="138" spans="1:26" ht="15.75">
      <c r="A138" s="67" t="s">
        <v>116</v>
      </c>
      <c r="B138" s="68" t="s">
        <v>602</v>
      </c>
      <c r="C138" s="69" t="s">
        <v>380</v>
      </c>
      <c r="D138" s="70">
        <v>27704</v>
      </c>
      <c r="E138" s="71" t="s">
        <v>27</v>
      </c>
      <c r="F138" s="72">
        <v>6</v>
      </c>
      <c r="G138" s="72">
        <v>3</v>
      </c>
      <c r="H138" s="72"/>
      <c r="I138" s="77"/>
      <c r="J138" s="72">
        <v>5</v>
      </c>
      <c r="K138" s="74">
        <f t="shared" si="18"/>
        <v>55</v>
      </c>
      <c r="L138" s="71">
        <v>1</v>
      </c>
      <c r="M138" s="71">
        <v>1</v>
      </c>
      <c r="N138" s="73"/>
      <c r="O138" s="74">
        <f t="shared" si="19"/>
        <v>7</v>
      </c>
      <c r="P138" s="78">
        <v>2</v>
      </c>
      <c r="Q138" s="76">
        <f t="shared" si="20"/>
        <v>57</v>
      </c>
      <c r="R138" s="20" t="s">
        <v>603</v>
      </c>
      <c r="S138" s="13">
        <f t="shared" si="21"/>
        <v>64</v>
      </c>
      <c r="U138" s="15">
        <f t="shared" si="22"/>
        <v>64</v>
      </c>
      <c r="V138" s="11">
        <f>IF(G138&lt;=4,(G138*3),4*3+(G138-4)/3*2*3)+F138*6+L138*4+M138*3+P138</f>
        <v>54</v>
      </c>
      <c r="W138" s="22"/>
      <c r="Y138" s="28" t="s">
        <v>248</v>
      </c>
      <c r="Z138" s="20" t="s">
        <v>606</v>
      </c>
    </row>
    <row r="139" spans="1:26" ht="15.75">
      <c r="A139" s="67" t="s">
        <v>116</v>
      </c>
      <c r="B139" s="68" t="s">
        <v>118</v>
      </c>
      <c r="C139" s="69" t="s">
        <v>119</v>
      </c>
      <c r="D139" s="70">
        <v>25237</v>
      </c>
      <c r="E139" s="71" t="s">
        <v>27</v>
      </c>
      <c r="F139" s="72">
        <v>5</v>
      </c>
      <c r="G139" s="72">
        <v>7</v>
      </c>
      <c r="H139" s="72"/>
      <c r="I139" s="77"/>
      <c r="J139" s="72">
        <v>4</v>
      </c>
      <c r="K139" s="74">
        <f t="shared" si="18"/>
        <v>56</v>
      </c>
      <c r="L139" s="71"/>
      <c r="M139" s="71"/>
      <c r="N139" s="73"/>
      <c r="O139" s="74">
        <f t="shared" si="19"/>
        <v>0</v>
      </c>
      <c r="P139" s="78"/>
      <c r="Q139" s="76">
        <f t="shared" si="20"/>
        <v>56</v>
      </c>
      <c r="R139" s="20"/>
      <c r="S139" s="13">
        <f t="shared" si="21"/>
        <v>56</v>
      </c>
      <c r="U139" s="15">
        <f t="shared" si="22"/>
        <v>56</v>
      </c>
      <c r="V139" s="11">
        <f aca="true" t="shared" si="23" ref="V139:V152">K139</f>
        <v>56</v>
      </c>
      <c r="W139" s="22"/>
      <c r="Y139" s="28"/>
      <c r="Z139" s="20"/>
    </row>
    <row r="140" spans="1:30" ht="15.75">
      <c r="A140" s="67" t="s">
        <v>347</v>
      </c>
      <c r="B140" s="68" t="s">
        <v>304</v>
      </c>
      <c r="C140" s="69" t="s">
        <v>71</v>
      </c>
      <c r="D140" s="70">
        <v>21059</v>
      </c>
      <c r="E140" s="71" t="s">
        <v>27</v>
      </c>
      <c r="F140" s="72">
        <v>1</v>
      </c>
      <c r="G140" s="72">
        <v>15</v>
      </c>
      <c r="H140" s="72"/>
      <c r="I140" s="77"/>
      <c r="J140" s="72"/>
      <c r="K140" s="74">
        <f t="shared" si="18"/>
        <v>40</v>
      </c>
      <c r="L140" s="71"/>
      <c r="M140" s="71">
        <v>1</v>
      </c>
      <c r="N140" s="73">
        <v>6</v>
      </c>
      <c r="O140" s="74">
        <f t="shared" si="19"/>
        <v>9</v>
      </c>
      <c r="P140" s="78">
        <v>3</v>
      </c>
      <c r="Q140" s="76">
        <f t="shared" si="20"/>
        <v>43</v>
      </c>
      <c r="R140" s="20"/>
      <c r="S140" s="13">
        <f t="shared" si="21"/>
        <v>52</v>
      </c>
      <c r="T140" s="33" t="s">
        <v>348</v>
      </c>
      <c r="U140" s="15">
        <f t="shared" si="22"/>
        <v>46</v>
      </c>
      <c r="V140" s="11">
        <f t="shared" si="23"/>
        <v>40</v>
      </c>
      <c r="W140" s="22"/>
      <c r="X140" s="34" t="s">
        <v>248</v>
      </c>
      <c r="Y140" s="28"/>
      <c r="Z140" s="22"/>
      <c r="AD140" t="s">
        <v>349</v>
      </c>
    </row>
    <row r="141" spans="1:31" ht="15.75">
      <c r="A141" s="67" t="s">
        <v>329</v>
      </c>
      <c r="B141" s="68" t="s">
        <v>327</v>
      </c>
      <c r="C141" s="69" t="s">
        <v>328</v>
      </c>
      <c r="D141" s="70">
        <v>26752</v>
      </c>
      <c r="E141" s="71" t="s">
        <v>27</v>
      </c>
      <c r="F141" s="72">
        <v>3</v>
      </c>
      <c r="G141" s="72">
        <v>7</v>
      </c>
      <c r="H141" s="72"/>
      <c r="I141" s="77"/>
      <c r="J141" s="72"/>
      <c r="K141" s="74">
        <f t="shared" si="18"/>
        <v>36</v>
      </c>
      <c r="L141" s="71"/>
      <c r="M141" s="71">
        <v>2</v>
      </c>
      <c r="N141" s="73">
        <v>6</v>
      </c>
      <c r="O141" s="74">
        <f t="shared" si="19"/>
        <v>12</v>
      </c>
      <c r="P141" s="78">
        <v>17</v>
      </c>
      <c r="Q141" s="76">
        <f t="shared" si="20"/>
        <v>53</v>
      </c>
      <c r="R141" s="20"/>
      <c r="S141" s="13">
        <f t="shared" si="21"/>
        <v>65</v>
      </c>
      <c r="T141" s="33" t="s">
        <v>262</v>
      </c>
      <c r="U141" s="15">
        <f t="shared" si="22"/>
        <v>59</v>
      </c>
      <c r="V141" s="11">
        <f t="shared" si="23"/>
        <v>36</v>
      </c>
      <c r="W141" s="22"/>
      <c r="X141" s="34" t="s">
        <v>248</v>
      </c>
      <c r="Y141" s="28"/>
      <c r="Z141" s="20"/>
      <c r="AA141" s="1" t="s">
        <v>248</v>
      </c>
      <c r="AD141" t="s">
        <v>323</v>
      </c>
      <c r="AE141" s="64" t="s">
        <v>17</v>
      </c>
    </row>
    <row r="142" spans="1:26" ht="15.75">
      <c r="A142" s="67" t="s">
        <v>120</v>
      </c>
      <c r="B142" s="68" t="s">
        <v>210</v>
      </c>
      <c r="C142" s="69" t="s">
        <v>505</v>
      </c>
      <c r="D142" s="70">
        <v>23359</v>
      </c>
      <c r="E142" s="71" t="s">
        <v>27</v>
      </c>
      <c r="F142" s="72">
        <v>21</v>
      </c>
      <c r="G142" s="72"/>
      <c r="H142" s="72"/>
      <c r="I142" s="77">
        <v>10</v>
      </c>
      <c r="J142" s="72">
        <v>21</v>
      </c>
      <c r="K142" s="74">
        <f t="shared" si="18"/>
        <v>194</v>
      </c>
      <c r="L142" s="71"/>
      <c r="M142" s="71"/>
      <c r="N142" s="73"/>
      <c r="O142" s="74">
        <f t="shared" si="19"/>
        <v>0</v>
      </c>
      <c r="P142" s="78">
        <v>13</v>
      </c>
      <c r="Q142" s="76">
        <f t="shared" si="20"/>
        <v>207</v>
      </c>
      <c r="R142" s="20" t="s">
        <v>506</v>
      </c>
      <c r="S142" s="13">
        <f t="shared" si="21"/>
        <v>207</v>
      </c>
      <c r="U142" s="15">
        <f t="shared" si="22"/>
        <v>207</v>
      </c>
      <c r="V142" s="11">
        <f t="shared" si="23"/>
        <v>194</v>
      </c>
      <c r="W142" s="22"/>
      <c r="Y142" s="28" t="s">
        <v>248</v>
      </c>
      <c r="Z142" s="20" t="s">
        <v>503</v>
      </c>
    </row>
    <row r="143" spans="1:26" ht="15.75">
      <c r="A143" s="67" t="s">
        <v>120</v>
      </c>
      <c r="B143" s="68" t="s">
        <v>469</v>
      </c>
      <c r="C143" s="69" t="s">
        <v>319</v>
      </c>
      <c r="D143" s="70">
        <v>23020</v>
      </c>
      <c r="E143" s="71" t="s">
        <v>27</v>
      </c>
      <c r="F143" s="72">
        <v>18</v>
      </c>
      <c r="G143" s="72"/>
      <c r="H143" s="72">
        <v>3</v>
      </c>
      <c r="I143" s="77">
        <v>10</v>
      </c>
      <c r="J143" s="72">
        <v>16</v>
      </c>
      <c r="K143" s="74">
        <f t="shared" si="18"/>
        <v>170</v>
      </c>
      <c r="L143" s="71"/>
      <c r="M143" s="71"/>
      <c r="N143" s="73">
        <v>6</v>
      </c>
      <c r="O143" s="74">
        <f t="shared" si="19"/>
        <v>6</v>
      </c>
      <c r="P143" s="78">
        <v>12</v>
      </c>
      <c r="Q143" s="76">
        <f t="shared" si="20"/>
        <v>182</v>
      </c>
      <c r="R143" s="20" t="s">
        <v>470</v>
      </c>
      <c r="S143" s="13">
        <f t="shared" si="21"/>
        <v>188</v>
      </c>
      <c r="T143" s="33" t="s">
        <v>257</v>
      </c>
      <c r="U143" s="15">
        <f t="shared" si="22"/>
        <v>182</v>
      </c>
      <c r="V143" s="11">
        <f t="shared" si="23"/>
        <v>170</v>
      </c>
      <c r="W143" s="36" t="s">
        <v>251</v>
      </c>
      <c r="Y143" s="28"/>
      <c r="Z143" s="20" t="s">
        <v>471</v>
      </c>
    </row>
    <row r="144" spans="1:26" ht="15.75">
      <c r="A144" s="67" t="s">
        <v>120</v>
      </c>
      <c r="B144" s="68" t="s">
        <v>121</v>
      </c>
      <c r="C144" s="69" t="s">
        <v>122</v>
      </c>
      <c r="D144" s="70" t="s">
        <v>123</v>
      </c>
      <c r="E144" s="71" t="s">
        <v>27</v>
      </c>
      <c r="F144" s="72">
        <v>17</v>
      </c>
      <c r="G144" s="72">
        <v>7</v>
      </c>
      <c r="H144" s="72"/>
      <c r="I144" s="77">
        <v>10</v>
      </c>
      <c r="J144" s="72">
        <v>12</v>
      </c>
      <c r="K144" s="74">
        <f t="shared" si="18"/>
        <v>161</v>
      </c>
      <c r="L144" s="71"/>
      <c r="M144" s="71"/>
      <c r="N144" s="73">
        <v>6</v>
      </c>
      <c r="O144" s="74">
        <f t="shared" si="19"/>
        <v>6</v>
      </c>
      <c r="P144" s="78">
        <v>18</v>
      </c>
      <c r="Q144" s="76">
        <f t="shared" si="20"/>
        <v>179</v>
      </c>
      <c r="R144" s="20" t="s">
        <v>292</v>
      </c>
      <c r="S144" s="13">
        <f t="shared" si="21"/>
        <v>185</v>
      </c>
      <c r="T144" s="33" t="s">
        <v>298</v>
      </c>
      <c r="U144" s="15">
        <f t="shared" si="22"/>
        <v>179</v>
      </c>
      <c r="V144" s="11">
        <f t="shared" si="23"/>
        <v>161</v>
      </c>
      <c r="W144" s="22"/>
      <c r="Y144" s="28"/>
      <c r="Z144" s="20" t="s">
        <v>299</v>
      </c>
    </row>
    <row r="145" spans="1:26" ht="15.75">
      <c r="A145" s="67" t="s">
        <v>120</v>
      </c>
      <c r="B145" s="68" t="s">
        <v>351</v>
      </c>
      <c r="C145" s="69" t="s">
        <v>352</v>
      </c>
      <c r="D145" s="70">
        <v>20982</v>
      </c>
      <c r="E145" s="71" t="s">
        <v>27</v>
      </c>
      <c r="F145" s="72">
        <v>24</v>
      </c>
      <c r="G145" s="72">
        <v>4</v>
      </c>
      <c r="H145" s="72"/>
      <c r="I145" s="77"/>
      <c r="J145" s="72">
        <v>4</v>
      </c>
      <c r="K145" s="74">
        <f t="shared" si="18"/>
        <v>164</v>
      </c>
      <c r="L145" s="71"/>
      <c r="M145" s="71">
        <v>1</v>
      </c>
      <c r="N145" s="73">
        <v>6</v>
      </c>
      <c r="O145" s="74">
        <f t="shared" si="19"/>
        <v>9</v>
      </c>
      <c r="P145" s="78">
        <v>14</v>
      </c>
      <c r="Q145" s="76">
        <f t="shared" si="20"/>
        <v>178</v>
      </c>
      <c r="R145" s="20"/>
      <c r="S145" s="13">
        <f t="shared" si="21"/>
        <v>187</v>
      </c>
      <c r="T145" s="33" t="s">
        <v>271</v>
      </c>
      <c r="U145" s="15">
        <f t="shared" si="22"/>
        <v>181</v>
      </c>
      <c r="V145" s="11">
        <f t="shared" si="23"/>
        <v>164</v>
      </c>
      <c r="W145" s="22"/>
      <c r="Y145" s="28" t="s">
        <v>248</v>
      </c>
      <c r="Z145" s="22"/>
    </row>
    <row r="146" spans="1:26" ht="15.75">
      <c r="A146" s="67" t="s">
        <v>120</v>
      </c>
      <c r="B146" s="68" t="s">
        <v>126</v>
      </c>
      <c r="C146" s="69" t="s">
        <v>127</v>
      </c>
      <c r="D146" s="70">
        <v>22406</v>
      </c>
      <c r="E146" s="71" t="s">
        <v>128</v>
      </c>
      <c r="F146" s="72">
        <v>15</v>
      </c>
      <c r="G146" s="72">
        <v>4</v>
      </c>
      <c r="H146" s="72"/>
      <c r="I146" s="77">
        <v>10</v>
      </c>
      <c r="J146" s="72">
        <v>14</v>
      </c>
      <c r="K146" s="74">
        <f t="shared" si="18"/>
        <v>149</v>
      </c>
      <c r="L146" s="71"/>
      <c r="M146" s="71">
        <v>1</v>
      </c>
      <c r="N146" s="73">
        <v>6</v>
      </c>
      <c r="O146" s="74">
        <f t="shared" si="19"/>
        <v>9</v>
      </c>
      <c r="P146" s="78">
        <v>13</v>
      </c>
      <c r="Q146" s="76">
        <f t="shared" si="20"/>
        <v>162</v>
      </c>
      <c r="R146" s="20" t="s">
        <v>254</v>
      </c>
      <c r="S146" s="13">
        <f t="shared" si="21"/>
        <v>171</v>
      </c>
      <c r="T146" s="33" t="s">
        <v>363</v>
      </c>
      <c r="U146" s="15">
        <f t="shared" si="22"/>
        <v>165</v>
      </c>
      <c r="V146" s="11">
        <f t="shared" si="23"/>
        <v>149</v>
      </c>
      <c r="W146" s="22"/>
      <c r="Y146" s="28"/>
      <c r="Z146" s="22"/>
    </row>
    <row r="147" spans="1:26" ht="15.75">
      <c r="A147" s="67" t="s">
        <v>120</v>
      </c>
      <c r="B147" s="68" t="s">
        <v>124</v>
      </c>
      <c r="C147" s="69" t="s">
        <v>125</v>
      </c>
      <c r="D147" s="70">
        <v>21686</v>
      </c>
      <c r="E147" s="71" t="s">
        <v>27</v>
      </c>
      <c r="F147" s="72">
        <v>15</v>
      </c>
      <c r="G147" s="72">
        <v>4</v>
      </c>
      <c r="H147" s="72"/>
      <c r="I147" s="77">
        <v>10</v>
      </c>
      <c r="J147" s="72">
        <v>9</v>
      </c>
      <c r="K147" s="74">
        <f t="shared" si="18"/>
        <v>134</v>
      </c>
      <c r="L147" s="71"/>
      <c r="M147" s="71">
        <v>2</v>
      </c>
      <c r="N147" s="73"/>
      <c r="O147" s="74">
        <f t="shared" si="19"/>
        <v>6</v>
      </c>
      <c r="P147" s="78">
        <v>15</v>
      </c>
      <c r="Q147" s="76">
        <f t="shared" si="20"/>
        <v>149</v>
      </c>
      <c r="R147" s="20" t="s">
        <v>279</v>
      </c>
      <c r="S147" s="13">
        <f t="shared" si="21"/>
        <v>155</v>
      </c>
      <c r="U147" s="15">
        <f t="shared" si="22"/>
        <v>155</v>
      </c>
      <c r="V147" s="11">
        <f t="shared" si="23"/>
        <v>134</v>
      </c>
      <c r="W147" s="22"/>
      <c r="Y147" s="28" t="s">
        <v>248</v>
      </c>
      <c r="Z147" s="22"/>
    </row>
    <row r="148" spans="1:30" ht="15.75">
      <c r="A148" s="67" t="s">
        <v>120</v>
      </c>
      <c r="B148" s="68" t="s">
        <v>272</v>
      </c>
      <c r="C148" s="69" t="s">
        <v>273</v>
      </c>
      <c r="D148" s="70">
        <v>23162</v>
      </c>
      <c r="E148" s="71" t="s">
        <v>111</v>
      </c>
      <c r="F148" s="72">
        <v>21</v>
      </c>
      <c r="G148" s="72">
        <v>2</v>
      </c>
      <c r="H148" s="72"/>
      <c r="I148" s="77"/>
      <c r="J148" s="72"/>
      <c r="K148" s="74">
        <f t="shared" si="18"/>
        <v>132</v>
      </c>
      <c r="L148" s="71"/>
      <c r="M148" s="71">
        <v>1</v>
      </c>
      <c r="N148" s="73">
        <v>6</v>
      </c>
      <c r="O148" s="74">
        <f t="shared" si="19"/>
        <v>9</v>
      </c>
      <c r="P148" s="78">
        <v>13</v>
      </c>
      <c r="Q148" s="76">
        <f t="shared" si="20"/>
        <v>145</v>
      </c>
      <c r="R148" s="20"/>
      <c r="S148" s="13">
        <f t="shared" si="21"/>
        <v>154</v>
      </c>
      <c r="T148" s="33" t="s">
        <v>252</v>
      </c>
      <c r="U148" s="15">
        <f t="shared" si="22"/>
        <v>148</v>
      </c>
      <c r="V148" s="11">
        <f t="shared" si="23"/>
        <v>132</v>
      </c>
      <c r="W148" s="22"/>
      <c r="Y148" s="28" t="s">
        <v>248</v>
      </c>
      <c r="Z148" s="20"/>
      <c r="AD148" t="s">
        <v>274</v>
      </c>
    </row>
    <row r="149" spans="1:31" ht="15.75">
      <c r="A149" s="67" t="s">
        <v>120</v>
      </c>
      <c r="B149" s="68" t="s">
        <v>302</v>
      </c>
      <c r="C149" s="69" t="s">
        <v>493</v>
      </c>
      <c r="D149" s="70">
        <v>22892</v>
      </c>
      <c r="E149" s="71" t="s">
        <v>27</v>
      </c>
      <c r="F149" s="72">
        <v>17</v>
      </c>
      <c r="G149" s="72">
        <v>2</v>
      </c>
      <c r="H149" s="72"/>
      <c r="I149" s="77">
        <v>10</v>
      </c>
      <c r="J149" s="72"/>
      <c r="K149" s="74">
        <f t="shared" si="18"/>
        <v>118</v>
      </c>
      <c r="L149" s="71"/>
      <c r="M149" s="71"/>
      <c r="N149" s="73">
        <v>6</v>
      </c>
      <c r="O149" s="74">
        <f t="shared" si="19"/>
        <v>6</v>
      </c>
      <c r="P149" s="78">
        <v>12</v>
      </c>
      <c r="Q149" s="76">
        <f t="shared" si="20"/>
        <v>130</v>
      </c>
      <c r="R149" s="20" t="s">
        <v>494</v>
      </c>
      <c r="S149" s="13">
        <f t="shared" si="21"/>
        <v>136</v>
      </c>
      <c r="T149" s="33" t="s">
        <v>294</v>
      </c>
      <c r="U149" s="15">
        <f t="shared" si="22"/>
        <v>130</v>
      </c>
      <c r="V149" s="11">
        <f t="shared" si="23"/>
        <v>118</v>
      </c>
      <c r="W149" s="22" t="s">
        <v>248</v>
      </c>
      <c r="Y149" s="28"/>
      <c r="Z149" s="20"/>
      <c r="AE149" s="62" t="s">
        <v>690</v>
      </c>
    </row>
    <row r="150" spans="1:31" ht="15.75">
      <c r="A150" s="67" t="s">
        <v>120</v>
      </c>
      <c r="B150" s="68" t="s">
        <v>551</v>
      </c>
      <c r="C150" s="69" t="s">
        <v>44</v>
      </c>
      <c r="D150" s="70">
        <v>18387</v>
      </c>
      <c r="E150" s="71" t="s">
        <v>27</v>
      </c>
      <c r="F150" s="72">
        <v>12</v>
      </c>
      <c r="G150" s="72">
        <v>26</v>
      </c>
      <c r="H150" s="72"/>
      <c r="I150" s="77"/>
      <c r="J150" s="72"/>
      <c r="K150" s="74">
        <f t="shared" si="18"/>
        <v>128</v>
      </c>
      <c r="L150" s="71"/>
      <c r="M150" s="71"/>
      <c r="N150" s="73"/>
      <c r="O150" s="74">
        <f t="shared" si="19"/>
        <v>0</v>
      </c>
      <c r="P150" s="78"/>
      <c r="Q150" s="76">
        <f t="shared" si="20"/>
        <v>128</v>
      </c>
      <c r="R150" s="20"/>
      <c r="S150" s="13">
        <f t="shared" si="21"/>
        <v>128</v>
      </c>
      <c r="U150" s="15">
        <f t="shared" si="22"/>
        <v>128</v>
      </c>
      <c r="V150" s="11">
        <f t="shared" si="23"/>
        <v>128</v>
      </c>
      <c r="W150" s="22"/>
      <c r="X150" s="34" t="s">
        <v>248</v>
      </c>
      <c r="Y150" s="35" t="s">
        <v>251</v>
      </c>
      <c r="Z150" s="20" t="s">
        <v>307</v>
      </c>
      <c r="AD150" t="s">
        <v>323</v>
      </c>
      <c r="AE150" s="62" t="s">
        <v>323</v>
      </c>
    </row>
    <row r="151" spans="1:26" ht="15.75">
      <c r="A151" s="67" t="s">
        <v>120</v>
      </c>
      <c r="B151" s="68" t="s">
        <v>131</v>
      </c>
      <c r="C151" s="69" t="s">
        <v>132</v>
      </c>
      <c r="D151" s="70">
        <v>21373</v>
      </c>
      <c r="E151" s="71" t="s">
        <v>98</v>
      </c>
      <c r="F151" s="72">
        <v>13</v>
      </c>
      <c r="G151" s="72">
        <v>7</v>
      </c>
      <c r="H151" s="72"/>
      <c r="I151" s="77">
        <v>10</v>
      </c>
      <c r="J151" s="72">
        <v>8</v>
      </c>
      <c r="K151" s="74">
        <f t="shared" si="18"/>
        <v>125</v>
      </c>
      <c r="L151" s="71"/>
      <c r="M151" s="71">
        <v>1</v>
      </c>
      <c r="N151" s="73"/>
      <c r="O151" s="74">
        <f t="shared" si="19"/>
        <v>3</v>
      </c>
      <c r="P151" s="78">
        <v>3</v>
      </c>
      <c r="Q151" s="76">
        <f t="shared" si="20"/>
        <v>128</v>
      </c>
      <c r="R151" s="20" t="s">
        <v>295</v>
      </c>
      <c r="S151" s="13">
        <f t="shared" si="21"/>
        <v>131</v>
      </c>
      <c r="U151" s="15">
        <f t="shared" si="22"/>
        <v>131</v>
      </c>
      <c r="V151" s="11">
        <f t="shared" si="23"/>
        <v>125</v>
      </c>
      <c r="W151" s="22"/>
      <c r="X151" s="31" t="s">
        <v>248</v>
      </c>
      <c r="Y151" s="28"/>
      <c r="Z151" s="20" t="s">
        <v>296</v>
      </c>
    </row>
    <row r="152" spans="1:26" ht="15.75">
      <c r="A152" s="67" t="s">
        <v>120</v>
      </c>
      <c r="B152" s="68" t="s">
        <v>129</v>
      </c>
      <c r="C152" s="69" t="s">
        <v>130</v>
      </c>
      <c r="D152" s="70">
        <v>22390</v>
      </c>
      <c r="E152" s="71" t="s">
        <v>23</v>
      </c>
      <c r="F152" s="72">
        <v>15</v>
      </c>
      <c r="G152" s="72">
        <v>2</v>
      </c>
      <c r="H152" s="72"/>
      <c r="I152" s="77">
        <v>10</v>
      </c>
      <c r="J152" s="72"/>
      <c r="K152" s="74">
        <f t="shared" si="18"/>
        <v>106</v>
      </c>
      <c r="L152" s="71"/>
      <c r="M152" s="71"/>
      <c r="N152" s="73">
        <v>6</v>
      </c>
      <c r="O152" s="74">
        <f t="shared" si="19"/>
        <v>6</v>
      </c>
      <c r="P152" s="78">
        <v>14</v>
      </c>
      <c r="Q152" s="76">
        <f t="shared" si="20"/>
        <v>120</v>
      </c>
      <c r="R152" s="20" t="s">
        <v>382</v>
      </c>
      <c r="S152" s="13">
        <f t="shared" si="21"/>
        <v>126</v>
      </c>
      <c r="T152" s="33" t="s">
        <v>262</v>
      </c>
      <c r="U152" s="15">
        <f t="shared" si="22"/>
        <v>120</v>
      </c>
      <c r="V152" s="11">
        <f t="shared" si="23"/>
        <v>106</v>
      </c>
      <c r="W152" s="22"/>
      <c r="Y152" s="28"/>
      <c r="Z152" s="22"/>
    </row>
    <row r="153" spans="1:30" ht="15.75">
      <c r="A153" s="67" t="s">
        <v>120</v>
      </c>
      <c r="B153" s="68" t="s">
        <v>648</v>
      </c>
      <c r="C153" s="82" t="s">
        <v>649</v>
      </c>
      <c r="D153" s="70">
        <v>24846</v>
      </c>
      <c r="E153" s="71" t="s">
        <v>27</v>
      </c>
      <c r="F153" s="72">
        <v>12</v>
      </c>
      <c r="G153" s="72">
        <v>1</v>
      </c>
      <c r="H153" s="72"/>
      <c r="I153" s="77"/>
      <c r="J153" s="72">
        <v>7</v>
      </c>
      <c r="K153" s="74">
        <f t="shared" si="18"/>
        <v>91</v>
      </c>
      <c r="L153" s="71"/>
      <c r="M153" s="71"/>
      <c r="N153" s="73"/>
      <c r="O153" s="74">
        <f t="shared" si="19"/>
        <v>0</v>
      </c>
      <c r="P153" s="78">
        <v>4</v>
      </c>
      <c r="Q153" s="76">
        <f t="shared" si="20"/>
        <v>95</v>
      </c>
      <c r="R153" s="20" t="s">
        <v>549</v>
      </c>
      <c r="S153" s="13">
        <f t="shared" si="21"/>
        <v>95</v>
      </c>
      <c r="U153" s="15">
        <f t="shared" si="22"/>
        <v>95</v>
      </c>
      <c r="V153" s="11">
        <f>IF(G153&lt;=4,(G153*3),4*3+(G153-4)/3*2*3)+F153*6+L153*4+M153*3+P153</f>
        <v>79</v>
      </c>
      <c r="W153" s="22"/>
      <c r="X153" s="31" t="s">
        <v>248</v>
      </c>
      <c r="Y153" s="28"/>
      <c r="Z153" s="20"/>
      <c r="AD153" t="s">
        <v>650</v>
      </c>
    </row>
    <row r="154" spans="1:26" ht="15.75">
      <c r="A154" s="67" t="s">
        <v>120</v>
      </c>
      <c r="B154" s="68" t="s">
        <v>133</v>
      </c>
      <c r="C154" s="69" t="s">
        <v>134</v>
      </c>
      <c r="D154" s="70">
        <v>25987</v>
      </c>
      <c r="E154" s="71" t="s">
        <v>27</v>
      </c>
      <c r="F154" s="72">
        <v>8</v>
      </c>
      <c r="G154" s="72"/>
      <c r="H154" s="72"/>
      <c r="I154" s="77"/>
      <c r="J154" s="72"/>
      <c r="K154" s="74">
        <f t="shared" si="18"/>
        <v>48</v>
      </c>
      <c r="L154" s="71">
        <v>2</v>
      </c>
      <c r="M154" s="71">
        <v>1</v>
      </c>
      <c r="N154" s="73"/>
      <c r="O154" s="74">
        <f t="shared" si="19"/>
        <v>11</v>
      </c>
      <c r="P154" s="78">
        <v>13</v>
      </c>
      <c r="Q154" s="76">
        <f t="shared" si="20"/>
        <v>61</v>
      </c>
      <c r="R154" s="20"/>
      <c r="S154" s="13">
        <f t="shared" si="21"/>
        <v>72</v>
      </c>
      <c r="U154" s="15">
        <f t="shared" si="22"/>
        <v>72</v>
      </c>
      <c r="V154" s="11">
        <f aca="true" t="shared" si="24" ref="V154:V159">K154</f>
        <v>48</v>
      </c>
      <c r="W154" s="22"/>
      <c r="Y154" s="28"/>
      <c r="Z154" s="22"/>
    </row>
    <row r="155" spans="1:26" ht="15.75">
      <c r="A155" s="67" t="s">
        <v>120</v>
      </c>
      <c r="B155" s="68" t="s">
        <v>135</v>
      </c>
      <c r="C155" s="69" t="s">
        <v>79</v>
      </c>
      <c r="D155" s="70">
        <v>26643</v>
      </c>
      <c r="E155" s="71" t="s">
        <v>111</v>
      </c>
      <c r="F155" s="72">
        <v>5</v>
      </c>
      <c r="G155" s="72">
        <v>1</v>
      </c>
      <c r="H155" s="72">
        <v>1</v>
      </c>
      <c r="I155" s="77"/>
      <c r="J155" s="72"/>
      <c r="K155" s="74">
        <f t="shared" si="18"/>
        <v>36</v>
      </c>
      <c r="L155" s="71"/>
      <c r="M155" s="71">
        <v>2</v>
      </c>
      <c r="N155" s="73"/>
      <c r="O155" s="74">
        <f t="shared" si="19"/>
        <v>6</v>
      </c>
      <c r="P155" s="78">
        <v>18</v>
      </c>
      <c r="Q155" s="76">
        <f t="shared" si="20"/>
        <v>54</v>
      </c>
      <c r="R155" s="20" t="s">
        <v>308</v>
      </c>
      <c r="S155" s="13">
        <f t="shared" si="21"/>
        <v>60</v>
      </c>
      <c r="U155" s="15">
        <f t="shared" si="22"/>
        <v>60</v>
      </c>
      <c r="V155" s="11">
        <f t="shared" si="24"/>
        <v>36</v>
      </c>
      <c r="W155" s="22"/>
      <c r="X155" s="37" t="s">
        <v>248</v>
      </c>
      <c r="Y155" s="28"/>
      <c r="Z155" s="22"/>
    </row>
    <row r="156" spans="1:26" ht="15.75">
      <c r="A156" s="67" t="s">
        <v>136</v>
      </c>
      <c r="B156" s="68" t="s">
        <v>143</v>
      </c>
      <c r="C156" s="69" t="s">
        <v>97</v>
      </c>
      <c r="D156" s="70">
        <v>20954</v>
      </c>
      <c r="E156" s="71" t="s">
        <v>27</v>
      </c>
      <c r="F156" s="72">
        <v>22</v>
      </c>
      <c r="G156" s="72">
        <v>5</v>
      </c>
      <c r="H156" s="72"/>
      <c r="I156" s="77">
        <v>10</v>
      </c>
      <c r="J156" s="72">
        <v>16</v>
      </c>
      <c r="K156" s="74">
        <f t="shared" si="18"/>
        <v>199</v>
      </c>
      <c r="L156" s="71"/>
      <c r="M156" s="71">
        <v>1</v>
      </c>
      <c r="N156" s="73">
        <v>6</v>
      </c>
      <c r="O156" s="74">
        <f t="shared" si="19"/>
        <v>9</v>
      </c>
      <c r="P156" s="78">
        <v>3</v>
      </c>
      <c r="Q156" s="76">
        <f t="shared" si="20"/>
        <v>202</v>
      </c>
      <c r="R156" s="20" t="s">
        <v>253</v>
      </c>
      <c r="S156" s="13">
        <f t="shared" si="21"/>
        <v>211</v>
      </c>
      <c r="T156" s="33" t="s">
        <v>252</v>
      </c>
      <c r="U156" s="15">
        <f t="shared" si="22"/>
        <v>205</v>
      </c>
      <c r="V156" s="11">
        <f t="shared" si="24"/>
        <v>199</v>
      </c>
      <c r="W156" s="22"/>
      <c r="Y156" s="28" t="s">
        <v>248</v>
      </c>
      <c r="Z156" s="20" t="s">
        <v>297</v>
      </c>
    </row>
    <row r="157" spans="1:26" ht="15.75">
      <c r="A157" s="67" t="s">
        <v>136</v>
      </c>
      <c r="B157" s="68" t="s">
        <v>137</v>
      </c>
      <c r="C157" s="69" t="s">
        <v>138</v>
      </c>
      <c r="D157" s="70">
        <v>20793</v>
      </c>
      <c r="E157" s="71" t="s">
        <v>27</v>
      </c>
      <c r="F157" s="72">
        <v>13</v>
      </c>
      <c r="G157" s="72"/>
      <c r="H157" s="72">
        <v>16</v>
      </c>
      <c r="I157" s="77">
        <v>10</v>
      </c>
      <c r="J157" s="72">
        <v>12</v>
      </c>
      <c r="K157" s="74">
        <f t="shared" si="18"/>
        <v>167</v>
      </c>
      <c r="L157" s="71"/>
      <c r="M157" s="71"/>
      <c r="N157" s="73">
        <v>6</v>
      </c>
      <c r="O157" s="74">
        <f t="shared" si="19"/>
        <v>6</v>
      </c>
      <c r="P157" s="78">
        <v>15</v>
      </c>
      <c r="Q157" s="76">
        <f t="shared" si="20"/>
        <v>182</v>
      </c>
      <c r="R157" s="20" t="s">
        <v>292</v>
      </c>
      <c r="S157" s="13">
        <f t="shared" si="21"/>
        <v>188</v>
      </c>
      <c r="T157" s="33" t="s">
        <v>252</v>
      </c>
      <c r="U157" s="15">
        <f t="shared" si="22"/>
        <v>182</v>
      </c>
      <c r="V157" s="11">
        <f t="shared" si="24"/>
        <v>167</v>
      </c>
      <c r="W157" s="36" t="s">
        <v>251</v>
      </c>
      <c r="Y157" s="28" t="s">
        <v>248</v>
      </c>
      <c r="Z157" s="22"/>
    </row>
    <row r="158" spans="1:25" ht="15.75">
      <c r="A158" s="67" t="s">
        <v>136</v>
      </c>
      <c r="B158" s="68" t="s">
        <v>144</v>
      </c>
      <c r="C158" s="69" t="s">
        <v>145</v>
      </c>
      <c r="D158" s="70">
        <v>20811</v>
      </c>
      <c r="E158" s="71" t="s">
        <v>27</v>
      </c>
      <c r="F158" s="72">
        <v>14</v>
      </c>
      <c r="G158" s="72">
        <v>5</v>
      </c>
      <c r="H158" s="72"/>
      <c r="I158" s="77"/>
      <c r="J158" s="72">
        <v>13</v>
      </c>
      <c r="K158" s="74">
        <f t="shared" si="18"/>
        <v>132</v>
      </c>
      <c r="L158" s="71"/>
      <c r="M158" s="71"/>
      <c r="N158" s="73"/>
      <c r="O158" s="74">
        <f t="shared" si="19"/>
        <v>0</v>
      </c>
      <c r="P158" s="78">
        <v>18</v>
      </c>
      <c r="Q158" s="76">
        <f t="shared" si="20"/>
        <v>150</v>
      </c>
      <c r="R158" s="20" t="s">
        <v>490</v>
      </c>
      <c r="S158" s="13">
        <f t="shared" si="21"/>
        <v>150</v>
      </c>
      <c r="U158" s="15">
        <f t="shared" si="22"/>
        <v>150</v>
      </c>
      <c r="V158" s="11">
        <f t="shared" si="24"/>
        <v>132</v>
      </c>
      <c r="W158" s="22"/>
      <c r="Y158" s="28" t="s">
        <v>248</v>
      </c>
    </row>
    <row r="159" spans="1:30" ht="15.75">
      <c r="A159" s="67" t="s">
        <v>136</v>
      </c>
      <c r="B159" s="68" t="s">
        <v>45</v>
      </c>
      <c r="C159" s="69" t="s">
        <v>491</v>
      </c>
      <c r="D159" s="70">
        <v>22182</v>
      </c>
      <c r="E159" s="71" t="s">
        <v>27</v>
      </c>
      <c r="F159" s="72">
        <v>8</v>
      </c>
      <c r="G159" s="72">
        <v>11</v>
      </c>
      <c r="H159" s="72"/>
      <c r="I159" s="77"/>
      <c r="J159" s="72"/>
      <c r="K159" s="74">
        <f t="shared" si="18"/>
        <v>74</v>
      </c>
      <c r="L159" s="71"/>
      <c r="M159" s="71">
        <v>2</v>
      </c>
      <c r="N159" s="73">
        <v>6</v>
      </c>
      <c r="O159" s="74">
        <f t="shared" si="19"/>
        <v>12</v>
      </c>
      <c r="P159" s="78">
        <v>14</v>
      </c>
      <c r="Q159" s="76">
        <f t="shared" si="20"/>
        <v>88</v>
      </c>
      <c r="R159" s="20"/>
      <c r="S159" s="13">
        <f t="shared" si="21"/>
        <v>100</v>
      </c>
      <c r="T159" s="33" t="s">
        <v>252</v>
      </c>
      <c r="U159" s="15">
        <f t="shared" si="22"/>
        <v>94</v>
      </c>
      <c r="V159" s="11">
        <f t="shared" si="24"/>
        <v>74</v>
      </c>
      <c r="W159" s="22"/>
      <c r="X159" s="34" t="s">
        <v>248</v>
      </c>
      <c r="Y159" s="28"/>
      <c r="Z159" s="20"/>
      <c r="AD159" t="s">
        <v>323</v>
      </c>
    </row>
    <row r="160" spans="1:30" ht="15.75">
      <c r="A160" s="67" t="s">
        <v>136</v>
      </c>
      <c r="B160" s="68" t="s">
        <v>620</v>
      </c>
      <c r="C160" s="69" t="s">
        <v>621</v>
      </c>
      <c r="D160" s="70">
        <v>20526</v>
      </c>
      <c r="E160" s="71" t="s">
        <v>27</v>
      </c>
      <c r="F160" s="72">
        <v>7</v>
      </c>
      <c r="G160" s="72">
        <v>10</v>
      </c>
      <c r="H160" s="72"/>
      <c r="I160" s="77"/>
      <c r="J160" s="72">
        <v>6</v>
      </c>
      <c r="K160" s="74">
        <f t="shared" si="18"/>
        <v>79</v>
      </c>
      <c r="L160" s="71"/>
      <c r="M160" s="71">
        <v>1</v>
      </c>
      <c r="N160" s="73">
        <v>6</v>
      </c>
      <c r="O160" s="74">
        <f t="shared" si="19"/>
        <v>9</v>
      </c>
      <c r="P160" s="78"/>
      <c r="Q160" s="76">
        <f t="shared" si="20"/>
        <v>79</v>
      </c>
      <c r="R160" s="20"/>
      <c r="S160" s="13">
        <f t="shared" si="21"/>
        <v>88</v>
      </c>
      <c r="T160" s="33" t="s">
        <v>252</v>
      </c>
      <c r="U160" s="15">
        <f t="shared" si="22"/>
        <v>82</v>
      </c>
      <c r="V160" s="11">
        <f>IF(G160&lt;=4,(G160*3),4*3+(G160-4)/3*2*3)+F160*6+L160*4+M160*3+P160</f>
        <v>69</v>
      </c>
      <c r="W160" s="22"/>
      <c r="X160" s="34" t="s">
        <v>248</v>
      </c>
      <c r="Y160" s="28"/>
      <c r="Z160" s="20"/>
      <c r="AD160" t="s">
        <v>323</v>
      </c>
    </row>
    <row r="161" spans="1:26" ht="15.75">
      <c r="A161" s="67" t="s">
        <v>136</v>
      </c>
      <c r="B161" s="68" t="s">
        <v>139</v>
      </c>
      <c r="C161" s="69" t="s">
        <v>140</v>
      </c>
      <c r="D161" s="70">
        <v>21447</v>
      </c>
      <c r="E161" s="71" t="s">
        <v>27</v>
      </c>
      <c r="F161" s="72">
        <v>8</v>
      </c>
      <c r="G161" s="72">
        <v>5</v>
      </c>
      <c r="H161" s="72"/>
      <c r="I161" s="77"/>
      <c r="J161" s="72"/>
      <c r="K161" s="74">
        <f t="shared" si="18"/>
        <v>62</v>
      </c>
      <c r="L161" s="71"/>
      <c r="M161" s="71"/>
      <c r="N161" s="73"/>
      <c r="O161" s="74">
        <f t="shared" si="19"/>
        <v>0</v>
      </c>
      <c r="P161" s="78">
        <v>13</v>
      </c>
      <c r="Q161" s="76">
        <f t="shared" si="20"/>
        <v>75</v>
      </c>
      <c r="R161" s="20" t="s">
        <v>279</v>
      </c>
      <c r="S161" s="13">
        <f t="shared" si="21"/>
        <v>75</v>
      </c>
      <c r="U161" s="15">
        <f t="shared" si="22"/>
        <v>75</v>
      </c>
      <c r="V161" s="11">
        <f aca="true" t="shared" si="25" ref="V161:V185">K161</f>
        <v>62</v>
      </c>
      <c r="W161" s="22"/>
      <c r="Y161" s="28"/>
      <c r="Z161" s="22"/>
    </row>
    <row r="162" spans="1:30" ht="15.75">
      <c r="A162" s="67" t="s">
        <v>136</v>
      </c>
      <c r="B162" s="68" t="s">
        <v>141</v>
      </c>
      <c r="C162" s="69" t="s">
        <v>441</v>
      </c>
      <c r="D162" s="70">
        <v>19413</v>
      </c>
      <c r="E162" s="71" t="s">
        <v>142</v>
      </c>
      <c r="F162" s="72">
        <v>6</v>
      </c>
      <c r="G162" s="72">
        <v>8</v>
      </c>
      <c r="H162" s="72"/>
      <c r="I162" s="77"/>
      <c r="J162" s="72">
        <v>5</v>
      </c>
      <c r="K162" s="74">
        <f t="shared" si="18"/>
        <v>66</v>
      </c>
      <c r="L162" s="71"/>
      <c r="M162" s="71"/>
      <c r="N162" s="73"/>
      <c r="O162" s="74">
        <f t="shared" si="19"/>
        <v>0</v>
      </c>
      <c r="P162" s="78"/>
      <c r="Q162" s="76">
        <f t="shared" si="20"/>
        <v>66</v>
      </c>
      <c r="R162" s="20" t="s">
        <v>688</v>
      </c>
      <c r="S162" s="13">
        <f t="shared" si="21"/>
        <v>66</v>
      </c>
      <c r="U162" s="15">
        <f t="shared" si="22"/>
        <v>66</v>
      </c>
      <c r="V162" s="11">
        <f t="shared" si="25"/>
        <v>66</v>
      </c>
      <c r="W162" s="22"/>
      <c r="Y162" s="28"/>
      <c r="Z162" s="22"/>
      <c r="AD162" t="s">
        <v>689</v>
      </c>
    </row>
    <row r="163" spans="1:26" ht="15.75">
      <c r="A163" s="67" t="s">
        <v>146</v>
      </c>
      <c r="B163" s="68" t="s">
        <v>147</v>
      </c>
      <c r="C163" s="69" t="s">
        <v>148</v>
      </c>
      <c r="D163" s="70">
        <v>23185</v>
      </c>
      <c r="E163" s="71" t="s">
        <v>27</v>
      </c>
      <c r="F163" s="72">
        <v>12</v>
      </c>
      <c r="G163" s="72">
        <v>7</v>
      </c>
      <c r="H163" s="72"/>
      <c r="I163" s="77"/>
      <c r="J163" s="72"/>
      <c r="K163" s="74">
        <f t="shared" si="18"/>
        <v>90</v>
      </c>
      <c r="L163" s="71"/>
      <c r="M163" s="71">
        <v>1</v>
      </c>
      <c r="N163" s="73">
        <v>6</v>
      </c>
      <c r="O163" s="74">
        <f t="shared" si="19"/>
        <v>9</v>
      </c>
      <c r="P163" s="78">
        <v>17</v>
      </c>
      <c r="Q163" s="76">
        <f t="shared" si="20"/>
        <v>107</v>
      </c>
      <c r="R163" s="20" t="s">
        <v>253</v>
      </c>
      <c r="S163" s="13">
        <f t="shared" si="21"/>
        <v>116</v>
      </c>
      <c r="T163" s="33" t="s">
        <v>252</v>
      </c>
      <c r="U163" s="15">
        <f t="shared" si="22"/>
        <v>110</v>
      </c>
      <c r="V163" s="11">
        <f t="shared" si="25"/>
        <v>90</v>
      </c>
      <c r="W163" s="22"/>
      <c r="Y163" s="28" t="s">
        <v>248</v>
      </c>
      <c r="Z163" s="20" t="s">
        <v>253</v>
      </c>
    </row>
    <row r="164" spans="1:26" ht="15.75">
      <c r="A164" s="67" t="s">
        <v>149</v>
      </c>
      <c r="B164" s="68" t="s">
        <v>150</v>
      </c>
      <c r="C164" s="69" t="s">
        <v>151</v>
      </c>
      <c r="D164" s="70">
        <v>19279</v>
      </c>
      <c r="E164" s="71" t="s">
        <v>27</v>
      </c>
      <c r="F164" s="72">
        <v>31</v>
      </c>
      <c r="G164" s="72">
        <v>8</v>
      </c>
      <c r="H164" s="72"/>
      <c r="I164" s="77"/>
      <c r="J164" s="72"/>
      <c r="K164" s="74">
        <f t="shared" si="18"/>
        <v>206</v>
      </c>
      <c r="L164" s="71"/>
      <c r="M164" s="71"/>
      <c r="N164" s="73">
        <v>6</v>
      </c>
      <c r="O164" s="74">
        <f t="shared" si="19"/>
        <v>6</v>
      </c>
      <c r="P164" s="78"/>
      <c r="Q164" s="76">
        <f t="shared" si="20"/>
        <v>206</v>
      </c>
      <c r="R164" s="20"/>
      <c r="S164" s="13">
        <f t="shared" si="21"/>
        <v>212</v>
      </c>
      <c r="T164" s="33" t="s">
        <v>252</v>
      </c>
      <c r="U164" s="15">
        <f t="shared" si="22"/>
        <v>206</v>
      </c>
      <c r="V164" s="11">
        <f t="shared" si="25"/>
        <v>206</v>
      </c>
      <c r="W164" s="22"/>
      <c r="Y164" s="28"/>
      <c r="Z164" s="22"/>
    </row>
    <row r="165" spans="1:26" ht="15.75">
      <c r="A165" s="67" t="s">
        <v>149</v>
      </c>
      <c r="B165" s="68" t="s">
        <v>152</v>
      </c>
      <c r="C165" s="69" t="s">
        <v>153</v>
      </c>
      <c r="D165" s="70">
        <v>21323</v>
      </c>
      <c r="E165" s="71" t="s">
        <v>27</v>
      </c>
      <c r="F165" s="72">
        <v>24</v>
      </c>
      <c r="G165" s="72">
        <v>5</v>
      </c>
      <c r="H165" s="72"/>
      <c r="I165" s="77"/>
      <c r="J165" s="72"/>
      <c r="K165" s="74">
        <f t="shared" si="18"/>
        <v>158</v>
      </c>
      <c r="L165" s="71"/>
      <c r="M165" s="71"/>
      <c r="N165" s="73"/>
      <c r="O165" s="74">
        <f t="shared" si="19"/>
        <v>0</v>
      </c>
      <c r="P165" s="78">
        <v>17</v>
      </c>
      <c r="Q165" s="76">
        <f t="shared" si="20"/>
        <v>175</v>
      </c>
      <c r="R165" s="20"/>
      <c r="S165" s="13">
        <f t="shared" si="21"/>
        <v>175</v>
      </c>
      <c r="U165" s="15">
        <f t="shared" si="22"/>
        <v>175</v>
      </c>
      <c r="V165" s="11">
        <f t="shared" si="25"/>
        <v>158</v>
      </c>
      <c r="W165" s="22"/>
      <c r="Y165" s="35" t="s">
        <v>251</v>
      </c>
      <c r="Z165" s="20" t="s">
        <v>429</v>
      </c>
    </row>
    <row r="166" spans="1:26" ht="15.75">
      <c r="A166" s="67" t="s">
        <v>149</v>
      </c>
      <c r="B166" s="68" t="s">
        <v>354</v>
      </c>
      <c r="C166" s="69" t="s">
        <v>355</v>
      </c>
      <c r="D166" s="70">
        <v>21668</v>
      </c>
      <c r="E166" s="71" t="s">
        <v>27</v>
      </c>
      <c r="F166" s="72">
        <v>20</v>
      </c>
      <c r="G166" s="72">
        <v>6</v>
      </c>
      <c r="H166" s="72"/>
      <c r="I166" s="77"/>
      <c r="J166" s="72">
        <v>13</v>
      </c>
      <c r="K166" s="74">
        <f t="shared" si="18"/>
        <v>170</v>
      </c>
      <c r="L166" s="71"/>
      <c r="M166" s="71"/>
      <c r="N166" s="73"/>
      <c r="O166" s="74">
        <f t="shared" si="19"/>
        <v>0</v>
      </c>
      <c r="P166" s="78"/>
      <c r="Q166" s="76">
        <f t="shared" si="20"/>
        <v>170</v>
      </c>
      <c r="R166" s="20"/>
      <c r="S166" s="13">
        <f t="shared" si="21"/>
        <v>170</v>
      </c>
      <c r="U166" s="15">
        <f t="shared" si="22"/>
        <v>170</v>
      </c>
      <c r="V166" s="11">
        <f t="shared" si="25"/>
        <v>170</v>
      </c>
      <c r="W166" s="22"/>
      <c r="Y166" s="28"/>
      <c r="Z166" s="22"/>
    </row>
    <row r="167" spans="1:26" ht="15.75">
      <c r="A167" s="67" t="s">
        <v>149</v>
      </c>
      <c r="B167" s="68" t="s">
        <v>154</v>
      </c>
      <c r="C167" s="69" t="s">
        <v>97</v>
      </c>
      <c r="D167" s="70">
        <v>20478</v>
      </c>
      <c r="E167" s="71" t="s">
        <v>27</v>
      </c>
      <c r="F167" s="72">
        <v>7</v>
      </c>
      <c r="G167" s="72">
        <v>21</v>
      </c>
      <c r="H167" s="72"/>
      <c r="I167" s="77"/>
      <c r="J167" s="72"/>
      <c r="K167" s="74">
        <f t="shared" si="18"/>
        <v>88</v>
      </c>
      <c r="L167" s="71"/>
      <c r="M167" s="71"/>
      <c r="N167" s="73"/>
      <c r="O167" s="74">
        <f t="shared" si="19"/>
        <v>0</v>
      </c>
      <c r="P167" s="78">
        <v>12</v>
      </c>
      <c r="Q167" s="76">
        <f t="shared" si="20"/>
        <v>100</v>
      </c>
      <c r="R167" s="20"/>
      <c r="S167" s="13">
        <f t="shared" si="21"/>
        <v>100</v>
      </c>
      <c r="U167" s="15">
        <f t="shared" si="22"/>
        <v>100</v>
      </c>
      <c r="V167" s="11">
        <f t="shared" si="25"/>
        <v>88</v>
      </c>
      <c r="W167" s="22"/>
      <c r="Y167" s="28"/>
      <c r="Z167" s="20" t="s">
        <v>285</v>
      </c>
    </row>
    <row r="168" spans="1:26" ht="15.75">
      <c r="A168" s="67" t="s">
        <v>149</v>
      </c>
      <c r="B168" s="68" t="s">
        <v>155</v>
      </c>
      <c r="C168" s="69" t="s">
        <v>52</v>
      </c>
      <c r="D168" s="70">
        <v>19139</v>
      </c>
      <c r="E168" s="71" t="s">
        <v>156</v>
      </c>
      <c r="F168" s="72">
        <v>6</v>
      </c>
      <c r="G168" s="72">
        <v>20</v>
      </c>
      <c r="H168" s="72"/>
      <c r="I168" s="77"/>
      <c r="J168" s="72"/>
      <c r="K168" s="74">
        <f t="shared" si="18"/>
        <v>80</v>
      </c>
      <c r="L168" s="71"/>
      <c r="M168" s="71"/>
      <c r="N168" s="73"/>
      <c r="O168" s="74">
        <f t="shared" si="19"/>
        <v>0</v>
      </c>
      <c r="P168" s="78">
        <v>12</v>
      </c>
      <c r="Q168" s="76">
        <f t="shared" si="20"/>
        <v>92</v>
      </c>
      <c r="R168" s="20" t="s">
        <v>539</v>
      </c>
      <c r="S168" s="13">
        <f t="shared" si="21"/>
        <v>92</v>
      </c>
      <c r="U168" s="15">
        <f t="shared" si="22"/>
        <v>92</v>
      </c>
      <c r="V168" s="11">
        <f t="shared" si="25"/>
        <v>80</v>
      </c>
      <c r="W168" s="22"/>
      <c r="Y168" s="28"/>
      <c r="Z168" s="22"/>
    </row>
    <row r="169" spans="1:26" ht="15.75">
      <c r="A169" s="67" t="s">
        <v>157</v>
      </c>
      <c r="B169" s="68" t="s">
        <v>158</v>
      </c>
      <c r="C169" s="69" t="s">
        <v>159</v>
      </c>
      <c r="D169" s="70" t="s">
        <v>160</v>
      </c>
      <c r="E169" s="71" t="s">
        <v>27</v>
      </c>
      <c r="F169" s="72">
        <v>23</v>
      </c>
      <c r="G169" s="72">
        <v>4</v>
      </c>
      <c r="H169" s="72"/>
      <c r="I169" s="77">
        <v>10</v>
      </c>
      <c r="J169" s="72">
        <v>23</v>
      </c>
      <c r="K169" s="74">
        <f t="shared" si="18"/>
        <v>224</v>
      </c>
      <c r="L169" s="71"/>
      <c r="M169" s="71"/>
      <c r="N169" s="73"/>
      <c r="O169" s="74">
        <f t="shared" si="19"/>
        <v>0</v>
      </c>
      <c r="P169" s="78">
        <v>12</v>
      </c>
      <c r="Q169" s="76">
        <f t="shared" si="20"/>
        <v>236</v>
      </c>
      <c r="R169" s="20" t="s">
        <v>280</v>
      </c>
      <c r="S169" s="13">
        <f t="shared" si="21"/>
        <v>236</v>
      </c>
      <c r="U169" s="15">
        <f t="shared" si="22"/>
        <v>236</v>
      </c>
      <c r="V169" s="11">
        <f t="shared" si="25"/>
        <v>224</v>
      </c>
      <c r="W169" s="22"/>
      <c r="Y169" s="28" t="s">
        <v>248</v>
      </c>
      <c r="Z169" s="22"/>
    </row>
    <row r="170" spans="1:31" ht="15.75">
      <c r="A170" s="67" t="s">
        <v>157</v>
      </c>
      <c r="B170" s="68" t="s">
        <v>161</v>
      </c>
      <c r="C170" s="69" t="s">
        <v>162</v>
      </c>
      <c r="D170" s="70">
        <v>18527</v>
      </c>
      <c r="E170" s="71" t="s">
        <v>27</v>
      </c>
      <c r="F170" s="72">
        <v>6</v>
      </c>
      <c r="G170" s="72">
        <v>13</v>
      </c>
      <c r="H170" s="72"/>
      <c r="I170" s="77"/>
      <c r="J170" s="72">
        <v>5</v>
      </c>
      <c r="K170" s="74">
        <f t="shared" si="18"/>
        <v>76</v>
      </c>
      <c r="L170" s="71"/>
      <c r="M170" s="71"/>
      <c r="N170" s="73"/>
      <c r="O170" s="74">
        <f t="shared" si="19"/>
        <v>0</v>
      </c>
      <c r="P170" s="78">
        <v>12</v>
      </c>
      <c r="Q170" s="76">
        <f t="shared" si="20"/>
        <v>88</v>
      </c>
      <c r="R170" s="20" t="s">
        <v>253</v>
      </c>
      <c r="S170" s="13">
        <f t="shared" si="21"/>
        <v>88</v>
      </c>
      <c r="U170" s="15">
        <f t="shared" si="22"/>
        <v>88</v>
      </c>
      <c r="V170" s="11">
        <f t="shared" si="25"/>
        <v>76</v>
      </c>
      <c r="W170" s="22" t="s">
        <v>248</v>
      </c>
      <c r="X170" s="31" t="s">
        <v>248</v>
      </c>
      <c r="Y170" s="28" t="s">
        <v>248</v>
      </c>
      <c r="Z170" s="22"/>
      <c r="AE170" s="62" t="s">
        <v>690</v>
      </c>
    </row>
    <row r="171" spans="1:26" ht="15.75">
      <c r="A171" s="67" t="s">
        <v>157</v>
      </c>
      <c r="B171" s="68" t="s">
        <v>163</v>
      </c>
      <c r="C171" s="69" t="s">
        <v>164</v>
      </c>
      <c r="D171" s="70">
        <v>29149</v>
      </c>
      <c r="E171" s="71" t="s">
        <v>165</v>
      </c>
      <c r="F171" s="72">
        <v>1</v>
      </c>
      <c r="G171" s="72">
        <v>3</v>
      </c>
      <c r="H171" s="72"/>
      <c r="I171" s="77"/>
      <c r="J171" s="72"/>
      <c r="K171" s="74">
        <f t="shared" si="18"/>
        <v>15</v>
      </c>
      <c r="L171" s="71"/>
      <c r="M171" s="71"/>
      <c r="N171" s="73"/>
      <c r="O171" s="74">
        <f t="shared" si="19"/>
        <v>0</v>
      </c>
      <c r="P171" s="78"/>
      <c r="Q171" s="76">
        <f t="shared" si="20"/>
        <v>15</v>
      </c>
      <c r="R171" s="20"/>
      <c r="S171" s="13">
        <f t="shared" si="21"/>
        <v>15</v>
      </c>
      <c r="U171" s="15">
        <f t="shared" si="22"/>
        <v>15</v>
      </c>
      <c r="V171" s="11">
        <f t="shared" si="25"/>
        <v>15</v>
      </c>
      <c r="W171" s="22"/>
      <c r="X171" s="31" t="s">
        <v>248</v>
      </c>
      <c r="Y171" s="28"/>
      <c r="Z171" s="22"/>
    </row>
    <row r="172" spans="1:31" ht="26.25">
      <c r="A172" s="67" t="s">
        <v>359</v>
      </c>
      <c r="B172" s="68" t="s">
        <v>358</v>
      </c>
      <c r="C172" s="69" t="s">
        <v>89</v>
      </c>
      <c r="D172" s="70">
        <v>27797</v>
      </c>
      <c r="E172" s="71" t="s">
        <v>27</v>
      </c>
      <c r="F172" s="72">
        <v>1</v>
      </c>
      <c r="G172" s="72">
        <v>7</v>
      </c>
      <c r="H172" s="72"/>
      <c r="I172" s="77"/>
      <c r="J172" s="72"/>
      <c r="K172" s="74">
        <f t="shared" si="18"/>
        <v>24</v>
      </c>
      <c r="L172" s="71">
        <v>1</v>
      </c>
      <c r="M172" s="71"/>
      <c r="N172" s="73"/>
      <c r="O172" s="74">
        <f t="shared" si="19"/>
        <v>4</v>
      </c>
      <c r="P172" s="78">
        <v>4</v>
      </c>
      <c r="Q172" s="76">
        <f t="shared" si="20"/>
        <v>28</v>
      </c>
      <c r="R172" s="20"/>
      <c r="S172" s="13">
        <f t="shared" si="21"/>
        <v>32</v>
      </c>
      <c r="U172" s="15">
        <f t="shared" si="22"/>
        <v>32</v>
      </c>
      <c r="V172" s="11">
        <f t="shared" si="25"/>
        <v>24</v>
      </c>
      <c r="W172" s="22" t="s">
        <v>248</v>
      </c>
      <c r="X172" s="34" t="s">
        <v>248</v>
      </c>
      <c r="Y172" s="28"/>
      <c r="Z172" s="22"/>
      <c r="AA172" s="1" t="s">
        <v>248</v>
      </c>
      <c r="AD172" t="s">
        <v>323</v>
      </c>
      <c r="AE172" s="63" t="s">
        <v>695</v>
      </c>
    </row>
    <row r="173" spans="1:30" ht="15.75">
      <c r="A173" s="67" t="s">
        <v>388</v>
      </c>
      <c r="B173" s="68" t="s">
        <v>389</v>
      </c>
      <c r="C173" s="69" t="s">
        <v>390</v>
      </c>
      <c r="D173" s="70">
        <v>22581</v>
      </c>
      <c r="E173" s="71" t="s">
        <v>27</v>
      </c>
      <c r="F173" s="72">
        <v>2</v>
      </c>
      <c r="G173" s="72">
        <v>12</v>
      </c>
      <c r="H173" s="72"/>
      <c r="I173" s="77"/>
      <c r="J173" s="72"/>
      <c r="K173" s="74">
        <f t="shared" si="18"/>
        <v>40</v>
      </c>
      <c r="L173" s="71"/>
      <c r="M173" s="71">
        <v>1</v>
      </c>
      <c r="N173" s="73">
        <v>6</v>
      </c>
      <c r="O173" s="74">
        <f t="shared" si="19"/>
        <v>9</v>
      </c>
      <c r="P173" s="78">
        <v>4</v>
      </c>
      <c r="Q173" s="76">
        <f t="shared" si="20"/>
        <v>44</v>
      </c>
      <c r="R173" s="20"/>
      <c r="S173" s="13">
        <f t="shared" si="21"/>
        <v>53</v>
      </c>
      <c r="T173" s="33" t="s">
        <v>262</v>
      </c>
      <c r="U173" s="15">
        <f t="shared" si="22"/>
        <v>47</v>
      </c>
      <c r="V173" s="11">
        <f t="shared" si="25"/>
        <v>40</v>
      </c>
      <c r="W173" s="22"/>
      <c r="X173" s="34" t="s">
        <v>248</v>
      </c>
      <c r="Y173" s="28"/>
      <c r="Z173" s="20" t="s">
        <v>391</v>
      </c>
      <c r="AD173" t="s">
        <v>323</v>
      </c>
    </row>
    <row r="174" spans="1:30" ht="15.75">
      <c r="A174" s="67" t="s">
        <v>318</v>
      </c>
      <c r="B174" s="68" t="s">
        <v>395</v>
      </c>
      <c r="C174" s="69" t="s">
        <v>396</v>
      </c>
      <c r="D174" s="70">
        <v>23723</v>
      </c>
      <c r="E174" s="71" t="s">
        <v>27</v>
      </c>
      <c r="F174" s="72">
        <v>11</v>
      </c>
      <c r="G174" s="72">
        <v>8</v>
      </c>
      <c r="H174" s="72">
        <v>1</v>
      </c>
      <c r="I174" s="77"/>
      <c r="J174" s="72"/>
      <c r="K174" s="74">
        <f t="shared" si="18"/>
        <v>89</v>
      </c>
      <c r="L174" s="71"/>
      <c r="M174" s="71">
        <v>1</v>
      </c>
      <c r="N174" s="73">
        <v>6</v>
      </c>
      <c r="O174" s="74">
        <f t="shared" si="19"/>
        <v>9</v>
      </c>
      <c r="P174" s="78">
        <v>14</v>
      </c>
      <c r="Q174" s="76">
        <f t="shared" si="20"/>
        <v>103</v>
      </c>
      <c r="R174" s="20"/>
      <c r="S174" s="13">
        <f t="shared" si="21"/>
        <v>112</v>
      </c>
      <c r="T174" s="33" t="s">
        <v>262</v>
      </c>
      <c r="U174" s="15">
        <f t="shared" si="22"/>
        <v>106</v>
      </c>
      <c r="V174" s="11">
        <f t="shared" si="25"/>
        <v>89</v>
      </c>
      <c r="W174" s="22"/>
      <c r="X174" s="34" t="s">
        <v>248</v>
      </c>
      <c r="Y174" s="28"/>
      <c r="Z174" s="20"/>
      <c r="AD174" t="s">
        <v>323</v>
      </c>
    </row>
    <row r="175" spans="1:26" ht="15.75">
      <c r="A175" s="67" t="s">
        <v>318</v>
      </c>
      <c r="B175" s="68" t="s">
        <v>518</v>
      </c>
      <c r="C175" s="69" t="s">
        <v>519</v>
      </c>
      <c r="D175" s="70">
        <v>23548</v>
      </c>
      <c r="E175" s="71" t="s">
        <v>27</v>
      </c>
      <c r="F175" s="72">
        <v>8</v>
      </c>
      <c r="G175" s="72">
        <v>10</v>
      </c>
      <c r="H175" s="72"/>
      <c r="I175" s="77"/>
      <c r="J175" s="72"/>
      <c r="K175" s="74">
        <f t="shared" si="18"/>
        <v>72</v>
      </c>
      <c r="L175" s="71"/>
      <c r="M175" s="71">
        <v>2</v>
      </c>
      <c r="N175" s="73"/>
      <c r="O175" s="74">
        <f t="shared" si="19"/>
        <v>6</v>
      </c>
      <c r="P175" s="78"/>
      <c r="Q175" s="76">
        <f t="shared" si="20"/>
        <v>72</v>
      </c>
      <c r="R175" s="20" t="s">
        <v>520</v>
      </c>
      <c r="S175" s="13">
        <f t="shared" si="21"/>
        <v>78</v>
      </c>
      <c r="U175" s="15">
        <f t="shared" si="22"/>
        <v>78</v>
      </c>
      <c r="V175" s="11">
        <f t="shared" si="25"/>
        <v>72</v>
      </c>
      <c r="W175" s="22"/>
      <c r="Y175" s="28"/>
      <c r="Z175" s="20" t="s">
        <v>521</v>
      </c>
    </row>
    <row r="176" spans="1:30" ht="15.75">
      <c r="A176" s="67" t="s">
        <v>318</v>
      </c>
      <c r="B176" s="68" t="s">
        <v>330</v>
      </c>
      <c r="C176" s="69" t="s">
        <v>331</v>
      </c>
      <c r="D176" s="70">
        <v>25227</v>
      </c>
      <c r="E176" s="71" t="s">
        <v>27</v>
      </c>
      <c r="F176" s="72">
        <v>6</v>
      </c>
      <c r="G176" s="72">
        <v>6</v>
      </c>
      <c r="H176" s="72">
        <v>6</v>
      </c>
      <c r="I176" s="77"/>
      <c r="J176" s="72"/>
      <c r="K176" s="74">
        <f t="shared" si="18"/>
        <v>70</v>
      </c>
      <c r="L176" s="71"/>
      <c r="M176" s="71">
        <v>2</v>
      </c>
      <c r="N176" s="73"/>
      <c r="O176" s="74">
        <f t="shared" si="19"/>
        <v>6</v>
      </c>
      <c r="P176" s="78"/>
      <c r="Q176" s="76">
        <f t="shared" si="20"/>
        <v>70</v>
      </c>
      <c r="R176" s="20" t="s">
        <v>522</v>
      </c>
      <c r="S176" s="13">
        <f t="shared" si="21"/>
        <v>76</v>
      </c>
      <c r="U176" s="15">
        <f t="shared" si="22"/>
        <v>76</v>
      </c>
      <c r="V176" s="11">
        <f t="shared" si="25"/>
        <v>70</v>
      </c>
      <c r="W176" s="22"/>
      <c r="X176" s="34" t="s">
        <v>248</v>
      </c>
      <c r="Y176" s="28"/>
      <c r="Z176" s="20" t="s">
        <v>522</v>
      </c>
      <c r="AD176" t="s">
        <v>323</v>
      </c>
    </row>
    <row r="177" spans="1:26" ht="15.75">
      <c r="A177" s="67" t="s">
        <v>445</v>
      </c>
      <c r="B177" s="68" t="s">
        <v>446</v>
      </c>
      <c r="C177" s="69" t="s">
        <v>447</v>
      </c>
      <c r="D177" s="70">
        <v>23491</v>
      </c>
      <c r="E177" s="71" t="s">
        <v>27</v>
      </c>
      <c r="F177" s="72">
        <v>6</v>
      </c>
      <c r="G177" s="72">
        <v>5</v>
      </c>
      <c r="H177" s="72"/>
      <c r="I177" s="77"/>
      <c r="J177" s="72">
        <v>5</v>
      </c>
      <c r="K177" s="74">
        <f t="shared" si="18"/>
        <v>60</v>
      </c>
      <c r="L177" s="71"/>
      <c r="M177" s="71">
        <v>2</v>
      </c>
      <c r="N177" s="73">
        <v>6</v>
      </c>
      <c r="O177" s="74">
        <f t="shared" si="19"/>
        <v>12</v>
      </c>
      <c r="P177" s="78">
        <v>2</v>
      </c>
      <c r="Q177" s="76">
        <f t="shared" si="20"/>
        <v>62</v>
      </c>
      <c r="R177" s="20" t="s">
        <v>448</v>
      </c>
      <c r="S177" s="13">
        <f t="shared" si="21"/>
        <v>74</v>
      </c>
      <c r="T177" s="33" t="s">
        <v>294</v>
      </c>
      <c r="U177" s="15">
        <f t="shared" si="22"/>
        <v>68</v>
      </c>
      <c r="V177" s="11">
        <f t="shared" si="25"/>
        <v>60</v>
      </c>
      <c r="W177" s="22"/>
      <c r="Y177" s="35" t="s">
        <v>251</v>
      </c>
      <c r="Z177" s="20" t="s">
        <v>448</v>
      </c>
    </row>
    <row r="178" spans="1:26" ht="15.75">
      <c r="A178" s="67" t="s">
        <v>445</v>
      </c>
      <c r="B178" s="68" t="s">
        <v>532</v>
      </c>
      <c r="C178" s="69" t="s">
        <v>533</v>
      </c>
      <c r="D178" s="70">
        <v>24973</v>
      </c>
      <c r="E178" s="71" t="s">
        <v>27</v>
      </c>
      <c r="F178" s="72">
        <v>6</v>
      </c>
      <c r="G178" s="72">
        <v>5</v>
      </c>
      <c r="H178" s="72"/>
      <c r="I178" s="77"/>
      <c r="J178" s="72">
        <v>5</v>
      </c>
      <c r="K178" s="74">
        <f t="shared" si="18"/>
        <v>60</v>
      </c>
      <c r="L178" s="71"/>
      <c r="M178" s="71">
        <v>3</v>
      </c>
      <c r="N178" s="73">
        <v>6</v>
      </c>
      <c r="O178" s="74">
        <f t="shared" si="19"/>
        <v>15</v>
      </c>
      <c r="P178" s="78"/>
      <c r="Q178" s="76">
        <f t="shared" si="20"/>
        <v>60</v>
      </c>
      <c r="R178" s="20" t="s">
        <v>534</v>
      </c>
      <c r="S178" s="13">
        <f t="shared" si="21"/>
        <v>75</v>
      </c>
      <c r="T178" s="33" t="s">
        <v>504</v>
      </c>
      <c r="U178" s="15">
        <f t="shared" si="22"/>
        <v>69</v>
      </c>
      <c r="V178" s="11">
        <f t="shared" si="25"/>
        <v>60</v>
      </c>
      <c r="W178" s="22"/>
      <c r="X178" s="37" t="s">
        <v>251</v>
      </c>
      <c r="Y178" s="28" t="s">
        <v>248</v>
      </c>
      <c r="Z178" s="20" t="s">
        <v>535</v>
      </c>
    </row>
    <row r="179" spans="1:26" ht="15.75">
      <c r="A179" s="67" t="s">
        <v>166</v>
      </c>
      <c r="B179" s="68" t="s">
        <v>167</v>
      </c>
      <c r="C179" s="69" t="s">
        <v>168</v>
      </c>
      <c r="D179" s="70">
        <v>22142</v>
      </c>
      <c r="E179" s="71" t="s">
        <v>27</v>
      </c>
      <c r="F179" s="72">
        <v>12</v>
      </c>
      <c r="G179" s="72">
        <v>2</v>
      </c>
      <c r="H179" s="72"/>
      <c r="I179" s="77"/>
      <c r="J179" s="72"/>
      <c r="K179" s="74">
        <f t="shared" si="18"/>
        <v>78</v>
      </c>
      <c r="L179" s="71"/>
      <c r="M179" s="71"/>
      <c r="N179" s="73"/>
      <c r="O179" s="74">
        <f t="shared" si="19"/>
        <v>0</v>
      </c>
      <c r="P179" s="78"/>
      <c r="Q179" s="76">
        <f t="shared" si="20"/>
        <v>78</v>
      </c>
      <c r="R179" s="20"/>
      <c r="S179" s="13">
        <f t="shared" si="21"/>
        <v>78</v>
      </c>
      <c r="U179" s="15">
        <f t="shared" si="22"/>
        <v>78</v>
      </c>
      <c r="V179" s="11">
        <f t="shared" si="25"/>
        <v>78</v>
      </c>
      <c r="W179" s="22"/>
      <c r="Y179" s="28"/>
      <c r="Z179" s="22"/>
    </row>
    <row r="180" spans="1:26" ht="15.75">
      <c r="A180" s="67" t="s">
        <v>169</v>
      </c>
      <c r="B180" s="68" t="s">
        <v>170</v>
      </c>
      <c r="C180" s="69" t="s">
        <v>76</v>
      </c>
      <c r="D180" s="70">
        <v>21210</v>
      </c>
      <c r="E180" s="71" t="s">
        <v>27</v>
      </c>
      <c r="F180" s="72">
        <v>31</v>
      </c>
      <c r="G180" s="72">
        <v>1</v>
      </c>
      <c r="H180" s="72"/>
      <c r="I180" s="79"/>
      <c r="J180" s="72">
        <v>6</v>
      </c>
      <c r="K180" s="74">
        <f t="shared" si="18"/>
        <v>202</v>
      </c>
      <c r="L180" s="71"/>
      <c r="M180" s="71"/>
      <c r="N180" s="79"/>
      <c r="O180" s="74">
        <f t="shared" si="19"/>
        <v>0</v>
      </c>
      <c r="P180" s="78"/>
      <c r="Q180" s="76">
        <f t="shared" si="20"/>
        <v>202</v>
      </c>
      <c r="R180" s="20" t="s">
        <v>244</v>
      </c>
      <c r="S180" s="13">
        <f t="shared" si="21"/>
        <v>202</v>
      </c>
      <c r="U180" s="15">
        <f t="shared" si="22"/>
        <v>202</v>
      </c>
      <c r="V180" s="11">
        <f t="shared" si="25"/>
        <v>202</v>
      </c>
      <c r="W180" s="22"/>
      <c r="Y180" s="28" t="s">
        <v>248</v>
      </c>
      <c r="Z180" s="23"/>
    </row>
    <row r="181" spans="1:26" ht="15.75">
      <c r="A181" s="67" t="s">
        <v>171</v>
      </c>
      <c r="B181" s="68" t="s">
        <v>173</v>
      </c>
      <c r="C181" s="69" t="s">
        <v>174</v>
      </c>
      <c r="D181" s="70">
        <v>22550</v>
      </c>
      <c r="E181" s="71" t="s">
        <v>27</v>
      </c>
      <c r="F181" s="72">
        <v>24</v>
      </c>
      <c r="G181" s="72">
        <v>4</v>
      </c>
      <c r="H181" s="72"/>
      <c r="I181" s="77">
        <v>10</v>
      </c>
      <c r="J181" s="72">
        <v>20</v>
      </c>
      <c r="K181" s="74">
        <f t="shared" si="18"/>
        <v>221</v>
      </c>
      <c r="L181" s="71"/>
      <c r="M181" s="71">
        <v>1</v>
      </c>
      <c r="N181" s="79"/>
      <c r="O181" s="74">
        <f t="shared" si="19"/>
        <v>3</v>
      </c>
      <c r="P181" s="78"/>
      <c r="Q181" s="76">
        <f t="shared" si="20"/>
        <v>221</v>
      </c>
      <c r="R181" s="20" t="s">
        <v>437</v>
      </c>
      <c r="S181" s="13">
        <f t="shared" si="21"/>
        <v>224</v>
      </c>
      <c r="U181" s="15">
        <f t="shared" si="22"/>
        <v>224</v>
      </c>
      <c r="V181" s="11">
        <f t="shared" si="25"/>
        <v>221</v>
      </c>
      <c r="W181" s="22"/>
      <c r="Y181" s="28"/>
      <c r="Z181" s="20" t="s">
        <v>438</v>
      </c>
    </row>
    <row r="182" spans="1:26" ht="15.75">
      <c r="A182" s="67" t="s">
        <v>171</v>
      </c>
      <c r="B182" s="68" t="s">
        <v>172</v>
      </c>
      <c r="C182" s="69" t="s">
        <v>42</v>
      </c>
      <c r="D182" s="70">
        <v>20472</v>
      </c>
      <c r="E182" s="71" t="s">
        <v>27</v>
      </c>
      <c r="F182" s="72">
        <v>31</v>
      </c>
      <c r="G182" s="72">
        <v>2</v>
      </c>
      <c r="H182" s="72"/>
      <c r="I182" s="77">
        <v>10</v>
      </c>
      <c r="J182" s="72"/>
      <c r="K182" s="74">
        <f t="shared" si="18"/>
        <v>202</v>
      </c>
      <c r="L182" s="71"/>
      <c r="M182" s="71">
        <v>1</v>
      </c>
      <c r="N182" s="73">
        <v>6</v>
      </c>
      <c r="O182" s="74">
        <f t="shared" si="19"/>
        <v>9</v>
      </c>
      <c r="P182" s="78"/>
      <c r="Q182" s="76">
        <f t="shared" si="20"/>
        <v>202</v>
      </c>
      <c r="R182" s="20" t="s">
        <v>313</v>
      </c>
      <c r="S182" s="13">
        <f t="shared" si="21"/>
        <v>211</v>
      </c>
      <c r="T182" s="33" t="s">
        <v>310</v>
      </c>
      <c r="U182" s="15">
        <f t="shared" si="22"/>
        <v>205</v>
      </c>
      <c r="V182" s="11">
        <f t="shared" si="25"/>
        <v>202</v>
      </c>
      <c r="W182" s="22"/>
      <c r="Y182" s="28"/>
      <c r="Z182" s="22"/>
    </row>
    <row r="183" spans="1:26" ht="15.75">
      <c r="A183" s="67" t="s">
        <v>171</v>
      </c>
      <c r="B183" s="68" t="s">
        <v>547</v>
      </c>
      <c r="C183" s="69" t="s">
        <v>548</v>
      </c>
      <c r="D183" s="70">
        <v>23374</v>
      </c>
      <c r="E183" s="71" t="s">
        <v>98</v>
      </c>
      <c r="F183" s="72">
        <v>12</v>
      </c>
      <c r="G183" s="72">
        <v>5</v>
      </c>
      <c r="H183" s="72"/>
      <c r="I183" s="77">
        <v>10</v>
      </c>
      <c r="J183" s="72">
        <v>10</v>
      </c>
      <c r="K183" s="74">
        <f t="shared" si="18"/>
        <v>121</v>
      </c>
      <c r="L183" s="71"/>
      <c r="M183" s="71"/>
      <c r="N183" s="73">
        <v>6</v>
      </c>
      <c r="O183" s="74">
        <f t="shared" si="19"/>
        <v>6</v>
      </c>
      <c r="P183" s="78"/>
      <c r="Q183" s="76">
        <f t="shared" si="20"/>
        <v>121</v>
      </c>
      <c r="R183" s="20" t="s">
        <v>549</v>
      </c>
      <c r="S183" s="13">
        <f t="shared" si="21"/>
        <v>127</v>
      </c>
      <c r="T183" s="33" t="s">
        <v>252</v>
      </c>
      <c r="U183" s="15">
        <f t="shared" si="22"/>
        <v>121</v>
      </c>
      <c r="V183" s="11">
        <f t="shared" si="25"/>
        <v>121</v>
      </c>
      <c r="W183" s="22"/>
      <c r="Y183" s="35" t="s">
        <v>251</v>
      </c>
      <c r="Z183" s="20" t="s">
        <v>550</v>
      </c>
    </row>
    <row r="184" spans="1:31" ht="15.75">
      <c r="A184" s="67" t="s">
        <v>171</v>
      </c>
      <c r="B184" s="68" t="s">
        <v>175</v>
      </c>
      <c r="C184" s="69" t="s">
        <v>176</v>
      </c>
      <c r="D184" s="70">
        <v>26088</v>
      </c>
      <c r="E184" s="71" t="s">
        <v>27</v>
      </c>
      <c r="F184" s="72">
        <v>8</v>
      </c>
      <c r="G184" s="72">
        <v>2</v>
      </c>
      <c r="H184" s="72"/>
      <c r="I184" s="77"/>
      <c r="J184" s="72"/>
      <c r="K184" s="74">
        <f t="shared" si="18"/>
        <v>54</v>
      </c>
      <c r="L184" s="71"/>
      <c r="M184" s="71"/>
      <c r="N184" s="73">
        <v>6</v>
      </c>
      <c r="O184" s="74">
        <f t="shared" si="19"/>
        <v>6</v>
      </c>
      <c r="P184" s="78"/>
      <c r="Q184" s="76">
        <f t="shared" si="20"/>
        <v>54</v>
      </c>
      <c r="R184" s="20" t="s">
        <v>260</v>
      </c>
      <c r="S184" s="13">
        <f t="shared" si="21"/>
        <v>60</v>
      </c>
      <c r="T184" s="33" t="s">
        <v>252</v>
      </c>
      <c r="U184" s="15">
        <f t="shared" si="22"/>
        <v>54</v>
      </c>
      <c r="V184" s="11">
        <f t="shared" si="25"/>
        <v>54</v>
      </c>
      <c r="W184" s="22" t="s">
        <v>248</v>
      </c>
      <c r="Y184" s="28"/>
      <c r="Z184" s="22"/>
      <c r="AE184" s="62" t="s">
        <v>690</v>
      </c>
    </row>
    <row r="185" spans="1:26" ht="15.75">
      <c r="A185" s="67" t="s">
        <v>177</v>
      </c>
      <c r="B185" s="68" t="s">
        <v>178</v>
      </c>
      <c r="C185" s="69" t="s">
        <v>44</v>
      </c>
      <c r="D185" s="70">
        <v>19252</v>
      </c>
      <c r="E185" s="71" t="s">
        <v>27</v>
      </c>
      <c r="F185" s="72">
        <v>35</v>
      </c>
      <c r="G185" s="72">
        <v>1</v>
      </c>
      <c r="H185" s="72"/>
      <c r="I185" s="77"/>
      <c r="J185" s="72"/>
      <c r="K185" s="74">
        <f t="shared" si="18"/>
        <v>213</v>
      </c>
      <c r="L185" s="71"/>
      <c r="M185" s="71"/>
      <c r="N185" s="79"/>
      <c r="O185" s="74">
        <f t="shared" si="19"/>
        <v>0</v>
      </c>
      <c r="P185" s="78"/>
      <c r="Q185" s="76">
        <f t="shared" si="20"/>
        <v>213</v>
      </c>
      <c r="R185" s="20" t="s">
        <v>365</v>
      </c>
      <c r="S185" s="13">
        <f t="shared" si="21"/>
        <v>213</v>
      </c>
      <c r="U185" s="15">
        <f t="shared" si="22"/>
        <v>213</v>
      </c>
      <c r="V185" s="11">
        <f t="shared" si="25"/>
        <v>213</v>
      </c>
      <c r="W185" s="22"/>
      <c r="Y185" s="28" t="s">
        <v>248</v>
      </c>
      <c r="Z185" s="20" t="s">
        <v>366</v>
      </c>
    </row>
    <row r="186" spans="1:31" ht="15.75">
      <c r="A186" s="67" t="s">
        <v>177</v>
      </c>
      <c r="B186" s="68" t="s">
        <v>677</v>
      </c>
      <c r="C186" s="69" t="s">
        <v>678</v>
      </c>
      <c r="D186" s="70">
        <v>19842</v>
      </c>
      <c r="E186" s="71" t="s">
        <v>27</v>
      </c>
      <c r="F186" s="72">
        <v>20</v>
      </c>
      <c r="G186" s="72">
        <v>6</v>
      </c>
      <c r="H186" s="72"/>
      <c r="I186" s="77"/>
      <c r="J186" s="72">
        <v>13</v>
      </c>
      <c r="K186" s="74">
        <f t="shared" si="18"/>
        <v>170</v>
      </c>
      <c r="L186" s="71"/>
      <c r="M186" s="71"/>
      <c r="N186" s="73">
        <v>6</v>
      </c>
      <c r="O186" s="74">
        <f t="shared" si="19"/>
        <v>6</v>
      </c>
      <c r="P186" s="78"/>
      <c r="Q186" s="76">
        <f t="shared" si="20"/>
        <v>170</v>
      </c>
      <c r="R186" s="20"/>
      <c r="S186" s="13">
        <f t="shared" si="21"/>
        <v>176</v>
      </c>
      <c r="T186" s="33" t="s">
        <v>647</v>
      </c>
      <c r="U186" s="15">
        <f t="shared" si="22"/>
        <v>170</v>
      </c>
      <c r="V186" s="11">
        <f>IF(G186&lt;=4,(G186*3),4*3+(G186-4)/3*2*3)+F186*6+L186*4+M186*3+P186</f>
        <v>136</v>
      </c>
      <c r="W186" s="36" t="s">
        <v>251</v>
      </c>
      <c r="Y186" s="28" t="s">
        <v>248</v>
      </c>
      <c r="Z186" s="20"/>
      <c r="AB186" s="1" t="s">
        <v>248</v>
      </c>
      <c r="AE186" s="62" t="s">
        <v>18</v>
      </c>
    </row>
    <row r="187" spans="1:26" ht="15.75">
      <c r="A187" s="67" t="s">
        <v>177</v>
      </c>
      <c r="B187" s="68" t="s">
        <v>179</v>
      </c>
      <c r="C187" s="69" t="s">
        <v>42</v>
      </c>
      <c r="D187" s="70">
        <v>20553</v>
      </c>
      <c r="E187" s="71" t="s">
        <v>27</v>
      </c>
      <c r="F187" s="72">
        <v>24</v>
      </c>
      <c r="G187" s="72">
        <v>3</v>
      </c>
      <c r="H187" s="72"/>
      <c r="I187" s="77"/>
      <c r="J187" s="72"/>
      <c r="K187" s="74">
        <f t="shared" si="18"/>
        <v>153</v>
      </c>
      <c r="L187" s="71"/>
      <c r="M187" s="71">
        <v>1</v>
      </c>
      <c r="N187" s="73">
        <v>6</v>
      </c>
      <c r="O187" s="74">
        <f t="shared" si="19"/>
        <v>9</v>
      </c>
      <c r="P187" s="78">
        <v>13</v>
      </c>
      <c r="Q187" s="76">
        <f t="shared" si="20"/>
        <v>166</v>
      </c>
      <c r="R187" s="20"/>
      <c r="S187" s="13">
        <f t="shared" si="21"/>
        <v>175</v>
      </c>
      <c r="T187" s="33" t="s">
        <v>477</v>
      </c>
      <c r="U187" s="15">
        <f t="shared" si="22"/>
        <v>169</v>
      </c>
      <c r="V187" s="11">
        <f>K187</f>
        <v>153</v>
      </c>
      <c r="W187" s="36" t="s">
        <v>251</v>
      </c>
      <c r="Y187" s="20"/>
      <c r="Z187" s="20" t="s">
        <v>478</v>
      </c>
    </row>
    <row r="188" spans="1:31" ht="15.75">
      <c r="A188" s="67" t="s">
        <v>177</v>
      </c>
      <c r="B188" s="68" t="s">
        <v>288</v>
      </c>
      <c r="C188" s="69" t="s">
        <v>289</v>
      </c>
      <c r="D188" s="70">
        <v>22937</v>
      </c>
      <c r="E188" s="71" t="s">
        <v>27</v>
      </c>
      <c r="F188" s="72">
        <v>24</v>
      </c>
      <c r="G188" s="72">
        <v>2</v>
      </c>
      <c r="H188" s="72"/>
      <c r="I188" s="77">
        <v>10</v>
      </c>
      <c r="J188" s="72"/>
      <c r="K188" s="74">
        <f t="shared" si="18"/>
        <v>160</v>
      </c>
      <c r="L188" s="71"/>
      <c r="M188" s="71"/>
      <c r="N188" s="73"/>
      <c r="O188" s="74">
        <f t="shared" si="19"/>
        <v>0</v>
      </c>
      <c r="P188" s="78"/>
      <c r="Q188" s="76">
        <f t="shared" si="20"/>
        <v>160</v>
      </c>
      <c r="R188" s="20"/>
      <c r="S188" s="13">
        <f t="shared" si="21"/>
        <v>160</v>
      </c>
      <c r="U188" s="15">
        <f t="shared" si="22"/>
        <v>160</v>
      </c>
      <c r="V188" s="11">
        <f>IF(G188&lt;=4,(G188*3),4*3+(G188-4)/3*2*3)+F188*6+L188*4+M188*3+P188</f>
        <v>150</v>
      </c>
      <c r="W188" s="22"/>
      <c r="Y188" s="28" t="s">
        <v>248</v>
      </c>
      <c r="Z188" s="20" t="s">
        <v>562</v>
      </c>
      <c r="AB188" s="1" t="s">
        <v>248</v>
      </c>
      <c r="AE188" s="62" t="s">
        <v>18</v>
      </c>
    </row>
    <row r="189" spans="1:31" ht="15.75">
      <c r="A189" s="67" t="s">
        <v>177</v>
      </c>
      <c r="B189" s="68" t="s">
        <v>672</v>
      </c>
      <c r="C189" s="69" t="s">
        <v>673</v>
      </c>
      <c r="D189" s="70">
        <v>21269</v>
      </c>
      <c r="E189" s="71" t="s">
        <v>27</v>
      </c>
      <c r="F189" s="72">
        <v>24</v>
      </c>
      <c r="G189" s="72">
        <v>1</v>
      </c>
      <c r="H189" s="72"/>
      <c r="I189" s="77"/>
      <c r="J189" s="72"/>
      <c r="K189" s="74">
        <f t="shared" si="18"/>
        <v>147</v>
      </c>
      <c r="L189" s="71"/>
      <c r="M189" s="71"/>
      <c r="N189" s="73">
        <v>6</v>
      </c>
      <c r="O189" s="74">
        <f t="shared" si="19"/>
        <v>6</v>
      </c>
      <c r="P189" s="78"/>
      <c r="Q189" s="76">
        <f t="shared" si="20"/>
        <v>147</v>
      </c>
      <c r="R189" s="20"/>
      <c r="S189" s="13">
        <f t="shared" si="21"/>
        <v>153</v>
      </c>
      <c r="T189" s="33" t="s">
        <v>252</v>
      </c>
      <c r="U189" s="15">
        <f t="shared" si="22"/>
        <v>147</v>
      </c>
      <c r="V189" s="11">
        <f>IF(G189&lt;=4,(G189*3),4*3+(G189-4)/3*2*3)+F189*6+L189*4+M189*3+P189</f>
        <v>147</v>
      </c>
      <c r="W189" s="22"/>
      <c r="Y189" s="28" t="s">
        <v>248</v>
      </c>
      <c r="Z189" s="20"/>
      <c r="AB189" s="1" t="s">
        <v>248</v>
      </c>
      <c r="AE189" s="62" t="s">
        <v>18</v>
      </c>
    </row>
    <row r="190" spans="1:26" ht="15.75">
      <c r="A190" s="67" t="s">
        <v>177</v>
      </c>
      <c r="B190" s="68" t="s">
        <v>199</v>
      </c>
      <c r="C190" s="69" t="s">
        <v>283</v>
      </c>
      <c r="D190" s="70">
        <v>24720</v>
      </c>
      <c r="E190" s="71" t="s">
        <v>27</v>
      </c>
      <c r="F190" s="72">
        <v>14</v>
      </c>
      <c r="G190" s="72"/>
      <c r="H190" s="72"/>
      <c r="I190" s="77"/>
      <c r="J190" s="72"/>
      <c r="K190" s="74">
        <f t="shared" si="18"/>
        <v>84</v>
      </c>
      <c r="L190" s="71"/>
      <c r="M190" s="71">
        <v>2</v>
      </c>
      <c r="N190" s="73">
        <v>6</v>
      </c>
      <c r="O190" s="74">
        <f t="shared" si="19"/>
        <v>12</v>
      </c>
      <c r="P190" s="78">
        <v>12</v>
      </c>
      <c r="Q190" s="76">
        <f t="shared" si="20"/>
        <v>96</v>
      </c>
      <c r="R190" s="20"/>
      <c r="S190" s="13">
        <f t="shared" si="21"/>
        <v>108</v>
      </c>
      <c r="T190" s="33" t="s">
        <v>252</v>
      </c>
      <c r="U190" s="15">
        <f t="shared" si="22"/>
        <v>102</v>
      </c>
      <c r="V190" s="11">
        <f>K190</f>
        <v>84</v>
      </c>
      <c r="W190" s="22"/>
      <c r="Y190" s="28" t="s">
        <v>248</v>
      </c>
      <c r="Z190" s="20" t="s">
        <v>284</v>
      </c>
    </row>
    <row r="191" spans="1:26" ht="15.75">
      <c r="A191" s="67" t="s">
        <v>585</v>
      </c>
      <c r="B191" s="68" t="s">
        <v>586</v>
      </c>
      <c r="C191" s="69" t="s">
        <v>587</v>
      </c>
      <c r="D191" s="70">
        <v>19511</v>
      </c>
      <c r="E191" s="71" t="s">
        <v>27</v>
      </c>
      <c r="F191" s="72">
        <v>31</v>
      </c>
      <c r="G191" s="72">
        <v>5</v>
      </c>
      <c r="H191" s="72"/>
      <c r="I191" s="77">
        <v>10</v>
      </c>
      <c r="J191" s="72">
        <v>9</v>
      </c>
      <c r="K191" s="74">
        <f t="shared" si="18"/>
        <v>232</v>
      </c>
      <c r="L191" s="71"/>
      <c r="M191" s="71">
        <v>1</v>
      </c>
      <c r="N191" s="73">
        <v>6</v>
      </c>
      <c r="O191" s="74">
        <f t="shared" si="19"/>
        <v>9</v>
      </c>
      <c r="P191" s="78">
        <v>1</v>
      </c>
      <c r="Q191" s="76">
        <f t="shared" si="20"/>
        <v>233</v>
      </c>
      <c r="R191" s="20" t="s">
        <v>588</v>
      </c>
      <c r="S191" s="13">
        <f t="shared" si="21"/>
        <v>242</v>
      </c>
      <c r="T191" s="33" t="s">
        <v>477</v>
      </c>
      <c r="U191" s="15">
        <f t="shared" si="22"/>
        <v>236</v>
      </c>
      <c r="V191" s="11">
        <f aca="true" t="shared" si="26" ref="V191:V197">IF(G191&lt;=4,(G191*3),4*3+(G191-4)/3*2*3)+F191*6+L191*4+M191*3+P191</f>
        <v>204</v>
      </c>
      <c r="W191" s="22"/>
      <c r="Y191" s="28" t="s">
        <v>248</v>
      </c>
      <c r="Z191" s="20" t="s">
        <v>589</v>
      </c>
    </row>
    <row r="192" spans="1:31" ht="26.25">
      <c r="A192" s="67" t="s">
        <v>585</v>
      </c>
      <c r="B192" s="68" t="s">
        <v>679</v>
      </c>
      <c r="C192" s="69" t="s">
        <v>102</v>
      </c>
      <c r="D192" s="70">
        <v>20435</v>
      </c>
      <c r="E192" s="71" t="s">
        <v>27</v>
      </c>
      <c r="F192" s="72">
        <v>24</v>
      </c>
      <c r="G192" s="72">
        <v>2</v>
      </c>
      <c r="H192" s="72"/>
      <c r="I192" s="72">
        <v>10</v>
      </c>
      <c r="J192" s="72">
        <v>21</v>
      </c>
      <c r="K192" s="74">
        <f t="shared" si="18"/>
        <v>218</v>
      </c>
      <c r="L192" s="71"/>
      <c r="M192" s="71"/>
      <c r="N192" s="73">
        <v>6</v>
      </c>
      <c r="O192" s="74">
        <f t="shared" si="19"/>
        <v>6</v>
      </c>
      <c r="P192" s="78"/>
      <c r="Q192" s="76">
        <f t="shared" si="20"/>
        <v>218</v>
      </c>
      <c r="R192" s="20"/>
      <c r="S192" s="13">
        <f t="shared" si="21"/>
        <v>224</v>
      </c>
      <c r="T192" s="33" t="s">
        <v>504</v>
      </c>
      <c r="U192" s="15">
        <f t="shared" si="22"/>
        <v>218</v>
      </c>
      <c r="V192" s="11">
        <f t="shared" si="26"/>
        <v>150</v>
      </c>
      <c r="W192" s="22" t="s">
        <v>248</v>
      </c>
      <c r="Y192" s="28" t="s">
        <v>248</v>
      </c>
      <c r="Z192" s="20" t="s">
        <v>680</v>
      </c>
      <c r="AB192" s="1" t="s">
        <v>248</v>
      </c>
      <c r="AE192" s="63" t="s">
        <v>696</v>
      </c>
    </row>
    <row r="193" spans="1:31" ht="15.75">
      <c r="A193" s="67" t="s">
        <v>585</v>
      </c>
      <c r="B193" s="68" t="s">
        <v>670</v>
      </c>
      <c r="C193" s="69" t="s">
        <v>671</v>
      </c>
      <c r="D193" s="70">
        <v>21856</v>
      </c>
      <c r="E193" s="71" t="s">
        <v>27</v>
      </c>
      <c r="F193" s="72">
        <v>24</v>
      </c>
      <c r="G193" s="72">
        <v>2</v>
      </c>
      <c r="H193" s="72"/>
      <c r="I193" s="77">
        <v>10</v>
      </c>
      <c r="J193" s="72">
        <v>18</v>
      </c>
      <c r="K193" s="74">
        <f t="shared" si="18"/>
        <v>209</v>
      </c>
      <c r="L193" s="71"/>
      <c r="M193" s="71">
        <v>2</v>
      </c>
      <c r="N193" s="73">
        <v>6</v>
      </c>
      <c r="O193" s="74">
        <f t="shared" si="19"/>
        <v>12</v>
      </c>
      <c r="P193" s="78"/>
      <c r="Q193" s="76">
        <f t="shared" si="20"/>
        <v>209</v>
      </c>
      <c r="R193" s="20"/>
      <c r="S193" s="13">
        <f t="shared" si="21"/>
        <v>221</v>
      </c>
      <c r="T193" s="33" t="s">
        <v>262</v>
      </c>
      <c r="U193" s="15">
        <f t="shared" si="22"/>
        <v>215</v>
      </c>
      <c r="V193" s="11">
        <f t="shared" si="26"/>
        <v>156</v>
      </c>
      <c r="W193" s="36" t="s">
        <v>251</v>
      </c>
      <c r="Y193" s="28" t="s">
        <v>248</v>
      </c>
      <c r="Z193" s="20"/>
      <c r="AB193" s="1" t="s">
        <v>248</v>
      </c>
      <c r="AE193" s="62" t="s">
        <v>18</v>
      </c>
    </row>
    <row r="194" spans="1:31" ht="15.75">
      <c r="A194" s="67" t="s">
        <v>585</v>
      </c>
      <c r="B194" s="68" t="s">
        <v>681</v>
      </c>
      <c r="C194" s="68" t="s">
        <v>682</v>
      </c>
      <c r="D194" s="70">
        <v>23101</v>
      </c>
      <c r="E194" s="71" t="s">
        <v>27</v>
      </c>
      <c r="F194" s="72">
        <v>24</v>
      </c>
      <c r="G194" s="72">
        <v>3</v>
      </c>
      <c r="H194" s="72"/>
      <c r="I194" s="72"/>
      <c r="J194" s="72"/>
      <c r="K194" s="74">
        <f aca="true" t="shared" si="27" ref="K194:K240">IF(J194&lt;=5,J194*2+F194*6+((IF(G194&lt;=4,G194*3,(4*3)+(G194-4)/3*2*3))+H194*3+I194),(J194-5)*3+5*2+F194*6+((IF(G194&lt;=4,G194*3,(4*3)+(G194-4)/3*2*3))+H194*3+I194))</f>
        <v>153</v>
      </c>
      <c r="L194" s="71"/>
      <c r="M194" s="71">
        <v>1</v>
      </c>
      <c r="N194" s="73"/>
      <c r="O194" s="74">
        <f aca="true" t="shared" si="28" ref="O194:O240">L194*4+M194*3+N194</f>
        <v>3</v>
      </c>
      <c r="P194" s="78"/>
      <c r="Q194" s="76">
        <f aca="true" t="shared" si="29" ref="Q194:Q240">K194+P194</f>
        <v>153</v>
      </c>
      <c r="R194" s="20"/>
      <c r="S194" s="13">
        <f aca="true" t="shared" si="30" ref="S194:S240">K194+O194+P194</f>
        <v>156</v>
      </c>
      <c r="U194" s="15">
        <f aca="true" t="shared" si="31" ref="U194:U240">K194+O194-N194+P194</f>
        <v>156</v>
      </c>
      <c r="V194" s="11">
        <f t="shared" si="26"/>
        <v>156</v>
      </c>
      <c r="W194" s="22"/>
      <c r="Y194" s="28" t="s">
        <v>248</v>
      </c>
      <c r="Z194" s="20"/>
      <c r="AB194" s="1" t="s">
        <v>248</v>
      </c>
      <c r="AE194" s="62" t="s">
        <v>18</v>
      </c>
    </row>
    <row r="195" spans="1:26" ht="15.75">
      <c r="A195" s="67" t="s">
        <v>585</v>
      </c>
      <c r="B195" s="68" t="s">
        <v>595</v>
      </c>
      <c r="C195" s="69" t="s">
        <v>596</v>
      </c>
      <c r="D195" s="70">
        <v>23269</v>
      </c>
      <c r="E195" s="71" t="s">
        <v>27</v>
      </c>
      <c r="F195" s="72">
        <v>24</v>
      </c>
      <c r="G195" s="72">
        <v>2</v>
      </c>
      <c r="H195" s="72"/>
      <c r="I195" s="77"/>
      <c r="J195" s="72"/>
      <c r="K195" s="74">
        <f t="shared" si="27"/>
        <v>150</v>
      </c>
      <c r="L195" s="71"/>
      <c r="M195" s="71">
        <v>1</v>
      </c>
      <c r="N195" s="73">
        <v>6</v>
      </c>
      <c r="O195" s="74">
        <f t="shared" si="28"/>
        <v>9</v>
      </c>
      <c r="P195" s="78"/>
      <c r="Q195" s="76">
        <f t="shared" si="29"/>
        <v>150</v>
      </c>
      <c r="R195" s="20"/>
      <c r="S195" s="13">
        <f t="shared" si="30"/>
        <v>159</v>
      </c>
      <c r="T195" s="33" t="s">
        <v>504</v>
      </c>
      <c r="U195" s="15">
        <f t="shared" si="31"/>
        <v>153</v>
      </c>
      <c r="V195" s="11">
        <f t="shared" si="26"/>
        <v>153</v>
      </c>
      <c r="W195" s="22"/>
      <c r="X195" s="37" t="s">
        <v>248</v>
      </c>
      <c r="Y195" s="35" t="s">
        <v>248</v>
      </c>
      <c r="Z195" s="20" t="s">
        <v>597</v>
      </c>
    </row>
    <row r="196" spans="1:31" ht="15.75">
      <c r="A196" s="67" t="s">
        <v>585</v>
      </c>
      <c r="B196" s="68" t="s">
        <v>683</v>
      </c>
      <c r="C196" s="68" t="s">
        <v>684</v>
      </c>
      <c r="D196" s="70">
        <v>22640</v>
      </c>
      <c r="E196" s="71" t="s">
        <v>27</v>
      </c>
      <c r="F196" s="72">
        <v>5</v>
      </c>
      <c r="G196" s="72"/>
      <c r="H196" s="72"/>
      <c r="I196" s="72"/>
      <c r="J196" s="72"/>
      <c r="K196" s="74">
        <f t="shared" si="27"/>
        <v>30</v>
      </c>
      <c r="L196" s="71"/>
      <c r="M196" s="71"/>
      <c r="N196" s="73"/>
      <c r="O196" s="74">
        <f t="shared" si="28"/>
        <v>0</v>
      </c>
      <c r="P196" s="78"/>
      <c r="Q196" s="76">
        <f t="shared" si="29"/>
        <v>30</v>
      </c>
      <c r="R196" s="20"/>
      <c r="S196" s="13">
        <f t="shared" si="30"/>
        <v>30</v>
      </c>
      <c r="U196" s="15">
        <f t="shared" si="31"/>
        <v>30</v>
      </c>
      <c r="V196" s="11">
        <f t="shared" si="26"/>
        <v>30</v>
      </c>
      <c r="W196" s="22"/>
      <c r="Y196" s="28" t="s">
        <v>248</v>
      </c>
      <c r="Z196" s="20"/>
      <c r="AB196" s="1" t="s">
        <v>248</v>
      </c>
      <c r="AE196" s="62" t="s">
        <v>18</v>
      </c>
    </row>
    <row r="197" spans="1:31" ht="15.75">
      <c r="A197" s="67" t="s">
        <v>674</v>
      </c>
      <c r="B197" s="68" t="s">
        <v>675</v>
      </c>
      <c r="C197" s="69" t="s">
        <v>676</v>
      </c>
      <c r="D197" s="70">
        <v>24605</v>
      </c>
      <c r="E197" s="71" t="s">
        <v>27</v>
      </c>
      <c r="F197" s="72">
        <v>12</v>
      </c>
      <c r="G197" s="72">
        <v>9</v>
      </c>
      <c r="H197" s="72"/>
      <c r="I197" s="77"/>
      <c r="J197" s="72"/>
      <c r="K197" s="74">
        <f t="shared" si="27"/>
        <v>94</v>
      </c>
      <c r="L197" s="71"/>
      <c r="M197" s="71"/>
      <c r="N197" s="73"/>
      <c r="O197" s="74">
        <f t="shared" si="28"/>
        <v>0</v>
      </c>
      <c r="P197" s="78"/>
      <c r="Q197" s="76">
        <f t="shared" si="29"/>
        <v>94</v>
      </c>
      <c r="R197" s="20"/>
      <c r="S197" s="13">
        <f t="shared" si="30"/>
        <v>94</v>
      </c>
      <c r="U197" s="15">
        <f t="shared" si="31"/>
        <v>94</v>
      </c>
      <c r="V197" s="11">
        <f t="shared" si="26"/>
        <v>94</v>
      </c>
      <c r="W197" s="22"/>
      <c r="Y197" s="35" t="s">
        <v>251</v>
      </c>
      <c r="Z197" s="20"/>
      <c r="AB197" s="1" t="s">
        <v>248</v>
      </c>
      <c r="AE197" s="62" t="s">
        <v>18</v>
      </c>
    </row>
    <row r="198" spans="1:26" ht="15.75">
      <c r="A198" s="67" t="s">
        <v>180</v>
      </c>
      <c r="B198" s="68" t="s">
        <v>181</v>
      </c>
      <c r="C198" s="69" t="s">
        <v>182</v>
      </c>
      <c r="D198" s="70">
        <v>22319</v>
      </c>
      <c r="E198" s="71" t="s">
        <v>27</v>
      </c>
      <c r="F198" s="72">
        <v>24</v>
      </c>
      <c r="G198" s="72">
        <v>7</v>
      </c>
      <c r="H198" s="72"/>
      <c r="I198" s="77">
        <v>10</v>
      </c>
      <c r="J198" s="72">
        <v>24</v>
      </c>
      <c r="K198" s="74">
        <f t="shared" si="27"/>
        <v>239</v>
      </c>
      <c r="L198" s="71"/>
      <c r="M198" s="71"/>
      <c r="N198" s="73"/>
      <c r="O198" s="74">
        <f t="shared" si="28"/>
        <v>0</v>
      </c>
      <c r="P198" s="78"/>
      <c r="Q198" s="76">
        <f t="shared" si="29"/>
        <v>239</v>
      </c>
      <c r="R198" s="20" t="s">
        <v>285</v>
      </c>
      <c r="S198" s="13">
        <f t="shared" si="30"/>
        <v>239</v>
      </c>
      <c r="U198" s="15">
        <f t="shared" si="31"/>
        <v>239</v>
      </c>
      <c r="V198" s="11">
        <f aca="true" t="shared" si="32" ref="V198:V210">K198</f>
        <v>239</v>
      </c>
      <c r="W198" s="22"/>
      <c r="Y198" s="28"/>
      <c r="Z198" s="22"/>
    </row>
    <row r="199" spans="1:26" ht="15.75">
      <c r="A199" s="67" t="s">
        <v>180</v>
      </c>
      <c r="B199" s="68" t="s">
        <v>195</v>
      </c>
      <c r="C199" s="69" t="s">
        <v>196</v>
      </c>
      <c r="D199" s="70">
        <v>23784</v>
      </c>
      <c r="E199" s="71" t="s">
        <v>27</v>
      </c>
      <c r="F199" s="72">
        <v>24</v>
      </c>
      <c r="G199" s="72">
        <v>6</v>
      </c>
      <c r="H199" s="72"/>
      <c r="I199" s="77">
        <v>10</v>
      </c>
      <c r="J199" s="72">
        <v>24</v>
      </c>
      <c r="K199" s="74">
        <f t="shared" si="27"/>
        <v>237</v>
      </c>
      <c r="L199" s="71"/>
      <c r="M199" s="71">
        <v>1</v>
      </c>
      <c r="N199" s="73">
        <v>6</v>
      </c>
      <c r="O199" s="74">
        <f t="shared" si="28"/>
        <v>9</v>
      </c>
      <c r="P199" s="78"/>
      <c r="Q199" s="76">
        <f t="shared" si="29"/>
        <v>237</v>
      </c>
      <c r="R199" s="20" t="s">
        <v>285</v>
      </c>
      <c r="S199" s="13">
        <f t="shared" si="30"/>
        <v>246</v>
      </c>
      <c r="T199" s="33" t="s">
        <v>252</v>
      </c>
      <c r="U199" s="15">
        <f t="shared" si="31"/>
        <v>240</v>
      </c>
      <c r="V199" s="11">
        <f t="shared" si="32"/>
        <v>237</v>
      </c>
      <c r="W199" s="22"/>
      <c r="Y199" s="28"/>
      <c r="Z199" s="20"/>
    </row>
    <row r="200" spans="1:26" ht="15.75">
      <c r="A200" s="67" t="s">
        <v>180</v>
      </c>
      <c r="B200" s="68" t="s">
        <v>185</v>
      </c>
      <c r="C200" s="69" t="s">
        <v>186</v>
      </c>
      <c r="D200" s="70">
        <v>23551</v>
      </c>
      <c r="E200" s="71" t="s">
        <v>27</v>
      </c>
      <c r="F200" s="72">
        <v>24</v>
      </c>
      <c r="G200" s="72">
        <v>3</v>
      </c>
      <c r="H200" s="72"/>
      <c r="I200" s="77">
        <v>10</v>
      </c>
      <c r="J200" s="72">
        <v>24</v>
      </c>
      <c r="K200" s="74">
        <f t="shared" si="27"/>
        <v>230</v>
      </c>
      <c r="L200" s="71"/>
      <c r="M200" s="71"/>
      <c r="N200" s="73">
        <v>6</v>
      </c>
      <c r="O200" s="74">
        <f t="shared" si="28"/>
        <v>6</v>
      </c>
      <c r="P200" s="78">
        <v>4</v>
      </c>
      <c r="Q200" s="76">
        <f t="shared" si="29"/>
        <v>234</v>
      </c>
      <c r="R200" s="20" t="s">
        <v>285</v>
      </c>
      <c r="S200" s="13">
        <f t="shared" si="30"/>
        <v>240</v>
      </c>
      <c r="T200" s="33" t="s">
        <v>252</v>
      </c>
      <c r="U200" s="15">
        <f t="shared" si="31"/>
        <v>234</v>
      </c>
      <c r="V200" s="11">
        <f t="shared" si="32"/>
        <v>230</v>
      </c>
      <c r="W200" s="22" t="s">
        <v>251</v>
      </c>
      <c r="Y200" s="28"/>
      <c r="Z200" s="20" t="s">
        <v>285</v>
      </c>
    </row>
    <row r="201" spans="1:26" ht="15.75">
      <c r="A201" s="67" t="s">
        <v>180</v>
      </c>
      <c r="B201" s="68" t="s">
        <v>183</v>
      </c>
      <c r="C201" s="69" t="s">
        <v>184</v>
      </c>
      <c r="D201" s="70">
        <v>23888</v>
      </c>
      <c r="E201" s="71" t="s">
        <v>27</v>
      </c>
      <c r="F201" s="72">
        <v>24</v>
      </c>
      <c r="G201" s="72">
        <v>3</v>
      </c>
      <c r="H201" s="72"/>
      <c r="I201" s="77"/>
      <c r="J201" s="72">
        <v>24</v>
      </c>
      <c r="K201" s="74">
        <f t="shared" si="27"/>
        <v>220</v>
      </c>
      <c r="L201" s="71"/>
      <c r="M201" s="71"/>
      <c r="N201" s="73"/>
      <c r="O201" s="74">
        <f t="shared" si="28"/>
        <v>0</v>
      </c>
      <c r="P201" s="78">
        <v>5</v>
      </c>
      <c r="Q201" s="76">
        <f t="shared" si="29"/>
        <v>225</v>
      </c>
      <c r="R201" s="20" t="s">
        <v>285</v>
      </c>
      <c r="S201" s="13">
        <f t="shared" si="30"/>
        <v>225</v>
      </c>
      <c r="U201" s="15">
        <f t="shared" si="31"/>
        <v>225</v>
      </c>
      <c r="V201" s="11">
        <f t="shared" si="32"/>
        <v>220</v>
      </c>
      <c r="W201" s="22"/>
      <c r="Y201" s="28"/>
      <c r="Z201" s="20" t="s">
        <v>285</v>
      </c>
    </row>
    <row r="202" spans="1:26" ht="15.75">
      <c r="A202" s="67" t="s">
        <v>180</v>
      </c>
      <c r="B202" s="68" t="s">
        <v>200</v>
      </c>
      <c r="C202" s="69" t="s">
        <v>201</v>
      </c>
      <c r="D202" s="70">
        <v>23812</v>
      </c>
      <c r="E202" s="71" t="s">
        <v>27</v>
      </c>
      <c r="F202" s="72">
        <v>24</v>
      </c>
      <c r="G202" s="72">
        <v>3</v>
      </c>
      <c r="H202" s="72"/>
      <c r="I202" s="77">
        <v>10</v>
      </c>
      <c r="J202" s="72">
        <v>11</v>
      </c>
      <c r="K202" s="74">
        <f t="shared" si="27"/>
        <v>191</v>
      </c>
      <c r="L202" s="71"/>
      <c r="M202" s="71">
        <v>1</v>
      </c>
      <c r="N202" s="73">
        <v>6</v>
      </c>
      <c r="O202" s="74">
        <f t="shared" si="28"/>
        <v>9</v>
      </c>
      <c r="P202" s="78"/>
      <c r="Q202" s="76">
        <f t="shared" si="29"/>
        <v>191</v>
      </c>
      <c r="R202" s="20" t="s">
        <v>249</v>
      </c>
      <c r="S202" s="13">
        <f t="shared" si="30"/>
        <v>200</v>
      </c>
      <c r="T202" s="33" t="s">
        <v>252</v>
      </c>
      <c r="U202" s="15">
        <f t="shared" si="31"/>
        <v>194</v>
      </c>
      <c r="V202" s="11">
        <f t="shared" si="32"/>
        <v>191</v>
      </c>
      <c r="W202" s="22"/>
      <c r="Y202" s="28" t="s">
        <v>248</v>
      </c>
      <c r="Z202" s="20"/>
    </row>
    <row r="203" spans="1:26" ht="15.75">
      <c r="A203" s="67" t="s">
        <v>180</v>
      </c>
      <c r="B203" s="68" t="s">
        <v>187</v>
      </c>
      <c r="C203" s="69" t="s">
        <v>188</v>
      </c>
      <c r="D203" s="70">
        <v>24420</v>
      </c>
      <c r="E203" s="71" t="s">
        <v>98</v>
      </c>
      <c r="F203" s="72">
        <v>24</v>
      </c>
      <c r="G203" s="72">
        <v>2</v>
      </c>
      <c r="H203" s="72"/>
      <c r="I203" s="77">
        <v>10</v>
      </c>
      <c r="J203" s="72">
        <v>9</v>
      </c>
      <c r="K203" s="74">
        <f t="shared" si="27"/>
        <v>182</v>
      </c>
      <c r="L203" s="71"/>
      <c r="M203" s="71">
        <v>1</v>
      </c>
      <c r="N203" s="73">
        <v>6</v>
      </c>
      <c r="O203" s="74">
        <f t="shared" si="28"/>
        <v>9</v>
      </c>
      <c r="P203" s="78"/>
      <c r="Q203" s="76">
        <f t="shared" si="29"/>
        <v>182</v>
      </c>
      <c r="R203" s="20" t="s">
        <v>376</v>
      </c>
      <c r="S203" s="13">
        <f t="shared" si="30"/>
        <v>191</v>
      </c>
      <c r="T203" s="33" t="s">
        <v>252</v>
      </c>
      <c r="U203" s="15">
        <f t="shared" si="31"/>
        <v>185</v>
      </c>
      <c r="V203" s="11">
        <f t="shared" si="32"/>
        <v>182</v>
      </c>
      <c r="W203" s="22"/>
      <c r="Y203" s="28"/>
      <c r="Z203" s="22"/>
    </row>
    <row r="204" spans="1:31" ht="15.75">
      <c r="A204" s="67" t="s">
        <v>180</v>
      </c>
      <c r="B204" s="68" t="s">
        <v>368</v>
      </c>
      <c r="C204" s="69" t="s">
        <v>369</v>
      </c>
      <c r="D204" s="70">
        <v>25737</v>
      </c>
      <c r="E204" s="71" t="s">
        <v>27</v>
      </c>
      <c r="F204" s="72">
        <v>20</v>
      </c>
      <c r="G204" s="72"/>
      <c r="H204" s="72"/>
      <c r="I204" s="77"/>
      <c r="J204" s="72">
        <v>8</v>
      </c>
      <c r="K204" s="74">
        <f t="shared" si="27"/>
        <v>139</v>
      </c>
      <c r="L204" s="71"/>
      <c r="M204" s="71">
        <v>1</v>
      </c>
      <c r="N204" s="73"/>
      <c r="O204" s="74">
        <f t="shared" si="28"/>
        <v>3</v>
      </c>
      <c r="P204" s="78">
        <v>12</v>
      </c>
      <c r="Q204" s="76">
        <f t="shared" si="29"/>
        <v>151</v>
      </c>
      <c r="R204" s="20" t="s">
        <v>370</v>
      </c>
      <c r="S204" s="13">
        <f t="shared" si="30"/>
        <v>154</v>
      </c>
      <c r="U204" s="15">
        <f t="shared" si="31"/>
        <v>154</v>
      </c>
      <c r="V204" s="11">
        <f t="shared" si="32"/>
        <v>139</v>
      </c>
      <c r="W204" s="22" t="s">
        <v>248</v>
      </c>
      <c r="Y204" s="28"/>
      <c r="Z204" s="20" t="s">
        <v>370</v>
      </c>
      <c r="AE204" s="62" t="s">
        <v>690</v>
      </c>
    </row>
    <row r="205" spans="1:31" ht="15.75">
      <c r="A205" s="67" t="s">
        <v>180</v>
      </c>
      <c r="B205" s="68" t="s">
        <v>189</v>
      </c>
      <c r="C205" s="69" t="s">
        <v>190</v>
      </c>
      <c r="D205" s="70">
        <v>24764</v>
      </c>
      <c r="E205" s="71" t="s">
        <v>27</v>
      </c>
      <c r="F205" s="72">
        <v>14</v>
      </c>
      <c r="G205" s="72">
        <v>6</v>
      </c>
      <c r="H205" s="72"/>
      <c r="I205" s="77">
        <v>10</v>
      </c>
      <c r="J205" s="72">
        <v>9</v>
      </c>
      <c r="K205" s="74">
        <f t="shared" si="27"/>
        <v>132</v>
      </c>
      <c r="L205" s="71">
        <v>1</v>
      </c>
      <c r="M205" s="71">
        <v>3</v>
      </c>
      <c r="N205" s="73">
        <v>6</v>
      </c>
      <c r="O205" s="74">
        <f t="shared" si="28"/>
        <v>19</v>
      </c>
      <c r="P205" s="78">
        <v>18</v>
      </c>
      <c r="Q205" s="76">
        <f t="shared" si="29"/>
        <v>150</v>
      </c>
      <c r="R205" s="20" t="s">
        <v>371</v>
      </c>
      <c r="S205" s="13">
        <f t="shared" si="30"/>
        <v>169</v>
      </c>
      <c r="T205" s="33" t="s">
        <v>252</v>
      </c>
      <c r="U205" s="15">
        <f t="shared" si="31"/>
        <v>163</v>
      </c>
      <c r="V205" s="11">
        <f t="shared" si="32"/>
        <v>132</v>
      </c>
      <c r="W205" s="22" t="s">
        <v>248</v>
      </c>
      <c r="Y205" s="28"/>
      <c r="Z205" s="20" t="s">
        <v>371</v>
      </c>
      <c r="AD205" t="s">
        <v>372</v>
      </c>
      <c r="AE205" s="62" t="s">
        <v>690</v>
      </c>
    </row>
    <row r="206" spans="1:30" ht="15.75">
      <c r="A206" s="67" t="s">
        <v>180</v>
      </c>
      <c r="B206" s="68" t="s">
        <v>199</v>
      </c>
      <c r="C206" s="69" t="s">
        <v>36</v>
      </c>
      <c r="D206" s="70">
        <v>23554</v>
      </c>
      <c r="E206" s="71" t="s">
        <v>27</v>
      </c>
      <c r="F206" s="72">
        <v>14</v>
      </c>
      <c r="G206" s="72">
        <v>9</v>
      </c>
      <c r="H206" s="72"/>
      <c r="I206" s="77"/>
      <c r="J206" s="72">
        <v>13</v>
      </c>
      <c r="K206" s="74">
        <f t="shared" si="27"/>
        <v>140</v>
      </c>
      <c r="L206" s="71"/>
      <c r="M206" s="71"/>
      <c r="N206" s="73"/>
      <c r="O206" s="74">
        <f t="shared" si="28"/>
        <v>0</v>
      </c>
      <c r="P206" s="78"/>
      <c r="Q206" s="76">
        <f t="shared" si="29"/>
        <v>140</v>
      </c>
      <c r="R206" s="20" t="s">
        <v>269</v>
      </c>
      <c r="S206" s="13">
        <f t="shared" si="30"/>
        <v>140</v>
      </c>
      <c r="U206" s="15">
        <f t="shared" si="31"/>
        <v>140</v>
      </c>
      <c r="V206" s="11">
        <f t="shared" si="32"/>
        <v>140</v>
      </c>
      <c r="W206" s="22"/>
      <c r="Y206" s="28" t="s">
        <v>248</v>
      </c>
      <c r="Z206" s="20"/>
      <c r="AD206" t="s">
        <v>270</v>
      </c>
    </row>
    <row r="207" spans="1:26" ht="15.75">
      <c r="A207" s="67" t="s">
        <v>180</v>
      </c>
      <c r="B207" s="68" t="s">
        <v>202</v>
      </c>
      <c r="C207" s="69" t="s">
        <v>63</v>
      </c>
      <c r="D207" s="70">
        <v>26055</v>
      </c>
      <c r="E207" s="71" t="s">
        <v>27</v>
      </c>
      <c r="F207" s="72">
        <v>14</v>
      </c>
      <c r="G207" s="72"/>
      <c r="H207" s="72"/>
      <c r="I207" s="77">
        <v>10</v>
      </c>
      <c r="J207" s="72">
        <v>9</v>
      </c>
      <c r="K207" s="74">
        <f t="shared" si="27"/>
        <v>116</v>
      </c>
      <c r="L207" s="71"/>
      <c r="M207" s="71"/>
      <c r="N207" s="73">
        <v>6</v>
      </c>
      <c r="O207" s="74">
        <f t="shared" si="28"/>
        <v>6</v>
      </c>
      <c r="P207" s="78">
        <v>12</v>
      </c>
      <c r="Q207" s="76">
        <f t="shared" si="29"/>
        <v>128</v>
      </c>
      <c r="R207" s="20" t="s">
        <v>356</v>
      </c>
      <c r="S207" s="13">
        <f t="shared" si="30"/>
        <v>134</v>
      </c>
      <c r="T207" s="33" t="s">
        <v>294</v>
      </c>
      <c r="U207" s="15">
        <f t="shared" si="31"/>
        <v>128</v>
      </c>
      <c r="V207" s="11">
        <f t="shared" si="32"/>
        <v>116</v>
      </c>
      <c r="W207" s="22"/>
      <c r="Y207" s="28"/>
      <c r="Z207" s="20"/>
    </row>
    <row r="208" spans="1:26" ht="15.75">
      <c r="A208" s="67" t="s">
        <v>180</v>
      </c>
      <c r="B208" s="68" t="s">
        <v>193</v>
      </c>
      <c r="C208" s="69" t="s">
        <v>194</v>
      </c>
      <c r="D208" s="70">
        <v>24223</v>
      </c>
      <c r="E208" s="71" t="s">
        <v>27</v>
      </c>
      <c r="F208" s="72">
        <v>14</v>
      </c>
      <c r="G208" s="72"/>
      <c r="H208" s="72"/>
      <c r="I208" s="77">
        <v>10</v>
      </c>
      <c r="J208" s="72">
        <v>9</v>
      </c>
      <c r="K208" s="74">
        <f t="shared" si="27"/>
        <v>116</v>
      </c>
      <c r="L208" s="71">
        <v>1</v>
      </c>
      <c r="M208" s="71">
        <v>1</v>
      </c>
      <c r="N208" s="73">
        <v>6</v>
      </c>
      <c r="O208" s="74">
        <f t="shared" si="28"/>
        <v>13</v>
      </c>
      <c r="P208" s="78">
        <v>12</v>
      </c>
      <c r="Q208" s="76">
        <f t="shared" si="29"/>
        <v>128</v>
      </c>
      <c r="R208" s="20" t="s">
        <v>269</v>
      </c>
      <c r="S208" s="13">
        <f t="shared" si="30"/>
        <v>141</v>
      </c>
      <c r="T208" s="33" t="s">
        <v>252</v>
      </c>
      <c r="U208" s="15">
        <f t="shared" si="31"/>
        <v>135</v>
      </c>
      <c r="V208" s="11">
        <f t="shared" si="32"/>
        <v>116</v>
      </c>
      <c r="W208" s="22"/>
      <c r="Y208" s="28" t="s">
        <v>248</v>
      </c>
      <c r="Z208" s="20" t="s">
        <v>437</v>
      </c>
    </row>
    <row r="209" spans="1:31" ht="15.75">
      <c r="A209" s="67" t="s">
        <v>180</v>
      </c>
      <c r="B209" s="68" t="s">
        <v>197</v>
      </c>
      <c r="C209" s="69" t="s">
        <v>198</v>
      </c>
      <c r="D209" s="70">
        <v>26382</v>
      </c>
      <c r="E209" s="71" t="s">
        <v>27</v>
      </c>
      <c r="F209" s="72">
        <v>14</v>
      </c>
      <c r="G209" s="72"/>
      <c r="H209" s="72"/>
      <c r="I209" s="77"/>
      <c r="J209" s="72">
        <v>12</v>
      </c>
      <c r="K209" s="74">
        <f t="shared" si="27"/>
        <v>115</v>
      </c>
      <c r="L209" s="71"/>
      <c r="M209" s="71">
        <v>1</v>
      </c>
      <c r="N209" s="73">
        <v>6</v>
      </c>
      <c r="O209" s="74">
        <f t="shared" si="28"/>
        <v>9</v>
      </c>
      <c r="P209" s="78">
        <v>12</v>
      </c>
      <c r="Q209" s="76">
        <f t="shared" si="29"/>
        <v>127</v>
      </c>
      <c r="R209" s="20" t="s">
        <v>263</v>
      </c>
      <c r="S209" s="13">
        <f t="shared" si="30"/>
        <v>136</v>
      </c>
      <c r="T209" s="20" t="s">
        <v>262</v>
      </c>
      <c r="U209" s="15">
        <f t="shared" si="31"/>
        <v>130</v>
      </c>
      <c r="V209" s="11">
        <f t="shared" si="32"/>
        <v>115</v>
      </c>
      <c r="W209" s="22" t="s">
        <v>248</v>
      </c>
      <c r="Y209" s="28" t="s">
        <v>248</v>
      </c>
      <c r="Z209" s="20"/>
      <c r="AE209" s="62" t="s">
        <v>690</v>
      </c>
    </row>
    <row r="210" spans="1:26" ht="15.75">
      <c r="A210" s="67" t="s">
        <v>180</v>
      </c>
      <c r="B210" s="68" t="s">
        <v>191</v>
      </c>
      <c r="C210" s="69" t="s">
        <v>192</v>
      </c>
      <c r="D210" s="70">
        <v>24809</v>
      </c>
      <c r="E210" s="71" t="s">
        <v>27</v>
      </c>
      <c r="F210" s="72">
        <v>14</v>
      </c>
      <c r="G210" s="72">
        <v>2</v>
      </c>
      <c r="H210" s="72"/>
      <c r="I210" s="77"/>
      <c r="J210" s="72">
        <v>8</v>
      </c>
      <c r="K210" s="74">
        <f t="shared" si="27"/>
        <v>109</v>
      </c>
      <c r="L210" s="71"/>
      <c r="M210" s="71">
        <v>2</v>
      </c>
      <c r="N210" s="73">
        <v>6</v>
      </c>
      <c r="O210" s="74">
        <f t="shared" si="28"/>
        <v>12</v>
      </c>
      <c r="P210" s="78">
        <v>12</v>
      </c>
      <c r="Q210" s="76">
        <f t="shared" si="29"/>
        <v>121</v>
      </c>
      <c r="R210" s="20" t="s">
        <v>249</v>
      </c>
      <c r="S210" s="13">
        <f t="shared" si="30"/>
        <v>133</v>
      </c>
      <c r="U210" s="15">
        <f t="shared" si="31"/>
        <v>127</v>
      </c>
      <c r="V210" s="11">
        <f t="shared" si="32"/>
        <v>109</v>
      </c>
      <c r="W210" s="22" t="s">
        <v>251</v>
      </c>
      <c r="Y210" s="28" t="s">
        <v>248</v>
      </c>
      <c r="Z210" s="20" t="s">
        <v>249</v>
      </c>
    </row>
    <row r="211" spans="1:26" ht="15.75">
      <c r="A211" s="67" t="s">
        <v>180</v>
      </c>
      <c r="B211" s="68" t="s">
        <v>645</v>
      </c>
      <c r="C211" s="69" t="s">
        <v>646</v>
      </c>
      <c r="D211" s="70">
        <v>25407</v>
      </c>
      <c r="E211" s="71" t="s">
        <v>27</v>
      </c>
      <c r="F211" s="72">
        <v>9</v>
      </c>
      <c r="G211" s="72">
        <v>7</v>
      </c>
      <c r="H211" s="72"/>
      <c r="I211" s="77">
        <v>10</v>
      </c>
      <c r="J211" s="72">
        <v>8</v>
      </c>
      <c r="K211" s="74">
        <f t="shared" si="27"/>
        <v>101</v>
      </c>
      <c r="L211" s="71">
        <v>1</v>
      </c>
      <c r="M211" s="71">
        <v>1</v>
      </c>
      <c r="N211" s="73">
        <v>6</v>
      </c>
      <c r="O211" s="74">
        <f t="shared" si="28"/>
        <v>13</v>
      </c>
      <c r="P211" s="78"/>
      <c r="Q211" s="76">
        <f t="shared" si="29"/>
        <v>101</v>
      </c>
      <c r="R211" s="20" t="s">
        <v>506</v>
      </c>
      <c r="S211" s="13">
        <f t="shared" si="30"/>
        <v>114</v>
      </c>
      <c r="T211" s="33" t="s">
        <v>647</v>
      </c>
      <c r="U211" s="15">
        <f t="shared" si="31"/>
        <v>108</v>
      </c>
      <c r="V211" s="11">
        <f>IF(G211&lt;=4,(G211*3),4*3+(G211-4)/3*2*3)+F211*6+L211*4+M211*3+P211</f>
        <v>79</v>
      </c>
      <c r="W211" s="22"/>
      <c r="Y211" s="28"/>
      <c r="Z211" s="20"/>
    </row>
    <row r="212" spans="1:26" ht="15.75">
      <c r="A212" s="67" t="s">
        <v>180</v>
      </c>
      <c r="B212" s="68" t="s">
        <v>203</v>
      </c>
      <c r="C212" s="69" t="s">
        <v>89</v>
      </c>
      <c r="D212" s="70">
        <v>25025</v>
      </c>
      <c r="E212" s="71" t="s">
        <v>204</v>
      </c>
      <c r="F212" s="72">
        <v>8</v>
      </c>
      <c r="G212" s="72">
        <v>5</v>
      </c>
      <c r="H212" s="72"/>
      <c r="I212" s="77"/>
      <c r="J212" s="72">
        <v>7</v>
      </c>
      <c r="K212" s="74">
        <f t="shared" si="27"/>
        <v>78</v>
      </c>
      <c r="L212" s="71"/>
      <c r="M212" s="71">
        <v>1</v>
      </c>
      <c r="N212" s="73"/>
      <c r="O212" s="74">
        <f t="shared" si="28"/>
        <v>3</v>
      </c>
      <c r="P212" s="78">
        <v>12</v>
      </c>
      <c r="Q212" s="76">
        <f t="shared" si="29"/>
        <v>90</v>
      </c>
      <c r="R212" s="20" t="s">
        <v>287</v>
      </c>
      <c r="S212" s="13">
        <f t="shared" si="30"/>
        <v>93</v>
      </c>
      <c r="U212" s="15">
        <f t="shared" si="31"/>
        <v>93</v>
      </c>
      <c r="V212" s="11">
        <f>K212</f>
        <v>78</v>
      </c>
      <c r="W212" s="22"/>
      <c r="Y212" s="28"/>
      <c r="Z212" s="20" t="s">
        <v>287</v>
      </c>
    </row>
    <row r="213" spans="1:26" ht="15.75">
      <c r="A213" s="67" t="s">
        <v>180</v>
      </c>
      <c r="B213" s="68" t="s">
        <v>205</v>
      </c>
      <c r="C213" s="69" t="s">
        <v>206</v>
      </c>
      <c r="D213" s="70">
        <v>25431</v>
      </c>
      <c r="E213" s="71" t="s">
        <v>27</v>
      </c>
      <c r="F213" s="72">
        <v>9</v>
      </c>
      <c r="G213" s="72"/>
      <c r="H213" s="72"/>
      <c r="I213" s="77"/>
      <c r="J213" s="72">
        <v>8</v>
      </c>
      <c r="K213" s="74">
        <f t="shared" si="27"/>
        <v>73</v>
      </c>
      <c r="L213" s="71"/>
      <c r="M213" s="71"/>
      <c r="N213" s="73"/>
      <c r="O213" s="74">
        <f t="shared" si="28"/>
        <v>0</v>
      </c>
      <c r="P213" s="78">
        <v>12</v>
      </c>
      <c r="Q213" s="76">
        <f t="shared" si="29"/>
        <v>85</v>
      </c>
      <c r="R213" s="20"/>
      <c r="S213" s="13">
        <f t="shared" si="30"/>
        <v>85</v>
      </c>
      <c r="U213" s="15">
        <f t="shared" si="31"/>
        <v>85</v>
      </c>
      <c r="V213" s="11">
        <f>K213</f>
        <v>73</v>
      </c>
      <c r="W213" s="22"/>
      <c r="Y213" s="28" t="s">
        <v>248</v>
      </c>
      <c r="Z213" s="20" t="s">
        <v>343</v>
      </c>
    </row>
    <row r="214" spans="1:30" ht="15.75">
      <c r="A214" s="67" t="s">
        <v>180</v>
      </c>
      <c r="B214" s="68" t="s">
        <v>657</v>
      </c>
      <c r="C214" s="82" t="s">
        <v>658</v>
      </c>
      <c r="D214" s="70">
        <v>23714</v>
      </c>
      <c r="E214" s="71" t="s">
        <v>27</v>
      </c>
      <c r="F214" s="72">
        <v>13</v>
      </c>
      <c r="G214" s="72"/>
      <c r="H214" s="72"/>
      <c r="I214" s="77"/>
      <c r="J214" s="72"/>
      <c r="K214" s="74">
        <f t="shared" si="27"/>
        <v>78</v>
      </c>
      <c r="L214" s="71"/>
      <c r="M214" s="71"/>
      <c r="N214" s="73"/>
      <c r="O214" s="74">
        <f t="shared" si="28"/>
        <v>0</v>
      </c>
      <c r="P214" s="78"/>
      <c r="Q214" s="76">
        <f t="shared" si="29"/>
        <v>78</v>
      </c>
      <c r="R214" s="20" t="s">
        <v>656</v>
      </c>
      <c r="S214" s="13">
        <f t="shared" si="30"/>
        <v>78</v>
      </c>
      <c r="U214" s="15">
        <f t="shared" si="31"/>
        <v>78</v>
      </c>
      <c r="V214" s="11">
        <f>IF(G214&lt;=4,(G214*3),4*3+(G214-4)/3*2*3)+F214*6+L214*4+M214*3+P214</f>
        <v>78</v>
      </c>
      <c r="W214" s="22"/>
      <c r="X214" s="34" t="s">
        <v>248</v>
      </c>
      <c r="Y214" s="28"/>
      <c r="Z214" s="20" t="s">
        <v>656</v>
      </c>
      <c r="AD214" t="s">
        <v>323</v>
      </c>
    </row>
    <row r="215" spans="1:26" ht="15.75">
      <c r="A215" s="67" t="s">
        <v>207</v>
      </c>
      <c r="B215" s="68" t="s">
        <v>208</v>
      </c>
      <c r="C215" s="69" t="s">
        <v>209</v>
      </c>
      <c r="D215" s="70">
        <v>22968</v>
      </c>
      <c r="E215" s="71" t="s">
        <v>27</v>
      </c>
      <c r="F215" s="72">
        <v>24</v>
      </c>
      <c r="G215" s="72">
        <v>2</v>
      </c>
      <c r="H215" s="72"/>
      <c r="I215" s="77"/>
      <c r="J215" s="72">
        <v>8</v>
      </c>
      <c r="K215" s="74">
        <f t="shared" si="27"/>
        <v>169</v>
      </c>
      <c r="L215" s="71"/>
      <c r="M215" s="71">
        <v>1</v>
      </c>
      <c r="N215" s="73">
        <v>6</v>
      </c>
      <c r="O215" s="74">
        <f t="shared" si="28"/>
        <v>9</v>
      </c>
      <c r="P215" s="78"/>
      <c r="Q215" s="76">
        <f t="shared" si="29"/>
        <v>169</v>
      </c>
      <c r="R215" s="20" t="s">
        <v>260</v>
      </c>
      <c r="S215" s="13">
        <f t="shared" si="30"/>
        <v>178</v>
      </c>
      <c r="T215" s="33" t="s">
        <v>259</v>
      </c>
      <c r="U215" s="15">
        <f t="shared" si="31"/>
        <v>172</v>
      </c>
      <c r="V215" s="11">
        <f>K215</f>
        <v>169</v>
      </c>
      <c r="W215" s="22"/>
      <c r="Y215" s="28"/>
      <c r="Z215" s="22"/>
    </row>
    <row r="216" spans="1:26" ht="15.75">
      <c r="A216" s="67" t="s">
        <v>207</v>
      </c>
      <c r="B216" s="68" t="s">
        <v>641</v>
      </c>
      <c r="C216" s="69" t="s">
        <v>642</v>
      </c>
      <c r="D216" s="70">
        <v>17925</v>
      </c>
      <c r="E216" s="71" t="s">
        <v>27</v>
      </c>
      <c r="F216" s="72">
        <v>14</v>
      </c>
      <c r="G216" s="72">
        <v>8</v>
      </c>
      <c r="H216" s="72"/>
      <c r="I216" s="77"/>
      <c r="J216" s="72">
        <v>10</v>
      </c>
      <c r="K216" s="74">
        <f t="shared" si="27"/>
        <v>129</v>
      </c>
      <c r="L216" s="71"/>
      <c r="M216" s="71"/>
      <c r="N216" s="73"/>
      <c r="O216" s="74">
        <f t="shared" si="28"/>
        <v>0</v>
      </c>
      <c r="P216" s="78"/>
      <c r="Q216" s="76">
        <f t="shared" si="29"/>
        <v>129</v>
      </c>
      <c r="R216" s="20"/>
      <c r="S216" s="13">
        <f t="shared" si="30"/>
        <v>129</v>
      </c>
      <c r="U216" s="15">
        <f t="shared" si="31"/>
        <v>129</v>
      </c>
      <c r="V216" s="11">
        <f>IF(G216&lt;=4,(G216*3),4*3+(G216-4)/3*2*3)+F216*6+L216*4+M216*3+P216</f>
        <v>104</v>
      </c>
      <c r="W216" s="22"/>
      <c r="Y216" s="28" t="s">
        <v>248</v>
      </c>
      <c r="Z216" s="20"/>
    </row>
    <row r="217" spans="1:26" ht="15.75">
      <c r="A217" s="67" t="s">
        <v>207</v>
      </c>
      <c r="B217" s="68" t="s">
        <v>210</v>
      </c>
      <c r="C217" s="69" t="s">
        <v>211</v>
      </c>
      <c r="D217" s="70">
        <v>22791</v>
      </c>
      <c r="E217" s="71" t="s">
        <v>27</v>
      </c>
      <c r="F217" s="72">
        <v>21</v>
      </c>
      <c r="G217" s="72"/>
      <c r="H217" s="72"/>
      <c r="I217" s="77"/>
      <c r="J217" s="72"/>
      <c r="K217" s="74">
        <f t="shared" si="27"/>
        <v>126</v>
      </c>
      <c r="L217" s="71"/>
      <c r="M217" s="71"/>
      <c r="N217" s="73"/>
      <c r="O217" s="74">
        <f t="shared" si="28"/>
        <v>0</v>
      </c>
      <c r="P217" s="78"/>
      <c r="Q217" s="76">
        <f t="shared" si="29"/>
        <v>126</v>
      </c>
      <c r="R217" s="20"/>
      <c r="S217" s="13">
        <f t="shared" si="30"/>
        <v>126</v>
      </c>
      <c r="U217" s="15">
        <f t="shared" si="31"/>
        <v>126</v>
      </c>
      <c r="V217" s="11">
        <f>K217</f>
        <v>126</v>
      </c>
      <c r="W217" s="22"/>
      <c r="Y217" s="28"/>
      <c r="Z217" s="20" t="s">
        <v>479</v>
      </c>
    </row>
    <row r="218" spans="1:26" ht="15.75">
      <c r="A218" s="67" t="s">
        <v>455</v>
      </c>
      <c r="B218" s="68" t="s">
        <v>465</v>
      </c>
      <c r="C218" s="69" t="s">
        <v>50</v>
      </c>
      <c r="D218" s="70">
        <v>20617</v>
      </c>
      <c r="E218" s="71" t="s">
        <v>27</v>
      </c>
      <c r="F218" s="72">
        <v>34</v>
      </c>
      <c r="G218" s="72"/>
      <c r="H218" s="72"/>
      <c r="I218" s="77">
        <v>10</v>
      </c>
      <c r="J218" s="72">
        <v>13</v>
      </c>
      <c r="K218" s="74">
        <f t="shared" si="27"/>
        <v>248</v>
      </c>
      <c r="L218" s="71"/>
      <c r="M218" s="71"/>
      <c r="N218" s="73">
        <v>6</v>
      </c>
      <c r="O218" s="74">
        <f t="shared" si="28"/>
        <v>6</v>
      </c>
      <c r="P218" s="78"/>
      <c r="Q218" s="76">
        <f t="shared" si="29"/>
        <v>248</v>
      </c>
      <c r="R218" s="20" t="s">
        <v>466</v>
      </c>
      <c r="S218" s="13">
        <f t="shared" si="30"/>
        <v>254</v>
      </c>
      <c r="T218" s="33" t="s">
        <v>294</v>
      </c>
      <c r="U218" s="15">
        <f t="shared" si="31"/>
        <v>248</v>
      </c>
      <c r="V218" s="11">
        <f>K218</f>
        <v>248</v>
      </c>
      <c r="W218" s="22"/>
      <c r="Y218" s="28" t="s">
        <v>248</v>
      </c>
      <c r="Z218" s="20"/>
    </row>
    <row r="219" spans="1:30" ht="15.75">
      <c r="A219" s="67" t="s">
        <v>455</v>
      </c>
      <c r="B219" s="68" t="s">
        <v>472</v>
      </c>
      <c r="C219" s="69" t="s">
        <v>473</v>
      </c>
      <c r="D219" s="70">
        <v>19430</v>
      </c>
      <c r="E219" s="71" t="s">
        <v>27</v>
      </c>
      <c r="F219" s="72">
        <v>31</v>
      </c>
      <c r="G219" s="72">
        <v>1</v>
      </c>
      <c r="H219" s="72"/>
      <c r="I219" s="77"/>
      <c r="J219" s="72">
        <v>5</v>
      </c>
      <c r="K219" s="74">
        <f t="shared" si="27"/>
        <v>199</v>
      </c>
      <c r="L219" s="71"/>
      <c r="M219" s="71">
        <v>1</v>
      </c>
      <c r="N219" s="79"/>
      <c r="O219" s="74">
        <f t="shared" si="28"/>
        <v>3</v>
      </c>
      <c r="P219" s="78"/>
      <c r="Q219" s="76">
        <f t="shared" si="29"/>
        <v>199</v>
      </c>
      <c r="R219" s="20"/>
      <c r="S219" s="13">
        <f t="shared" si="30"/>
        <v>202</v>
      </c>
      <c r="U219" s="15">
        <f t="shared" si="31"/>
        <v>202</v>
      </c>
      <c r="V219" s="11">
        <f>K219</f>
        <v>199</v>
      </c>
      <c r="W219" s="22"/>
      <c r="X219" s="34" t="s">
        <v>248</v>
      </c>
      <c r="Y219" s="28"/>
      <c r="Z219" s="20"/>
      <c r="AD219" t="s">
        <v>474</v>
      </c>
    </row>
    <row r="220" spans="1:26" ht="15.75">
      <c r="A220" s="67" t="s">
        <v>455</v>
      </c>
      <c r="B220" s="68" t="s">
        <v>462</v>
      </c>
      <c r="C220" s="69" t="s">
        <v>219</v>
      </c>
      <c r="D220" s="70">
        <v>25768</v>
      </c>
      <c r="E220" s="71" t="s">
        <v>27</v>
      </c>
      <c r="F220" s="72">
        <v>8</v>
      </c>
      <c r="G220" s="72"/>
      <c r="H220" s="72"/>
      <c r="I220" s="77"/>
      <c r="J220" s="72">
        <v>7</v>
      </c>
      <c r="K220" s="74">
        <f t="shared" si="27"/>
        <v>64</v>
      </c>
      <c r="L220" s="71"/>
      <c r="M220" s="71">
        <v>1</v>
      </c>
      <c r="N220" s="73"/>
      <c r="O220" s="74">
        <f t="shared" si="28"/>
        <v>3</v>
      </c>
      <c r="P220" s="78">
        <v>12</v>
      </c>
      <c r="Q220" s="76">
        <f t="shared" si="29"/>
        <v>76</v>
      </c>
      <c r="R220" s="20" t="s">
        <v>456</v>
      </c>
      <c r="S220" s="13">
        <f t="shared" si="30"/>
        <v>79</v>
      </c>
      <c r="U220" s="15">
        <f t="shared" si="31"/>
        <v>79</v>
      </c>
      <c r="V220" s="11">
        <f>K220</f>
        <v>64</v>
      </c>
      <c r="W220" s="22"/>
      <c r="Y220" s="28"/>
      <c r="Z220" s="20" t="s">
        <v>456</v>
      </c>
    </row>
    <row r="221" spans="1:26" ht="15.75">
      <c r="A221" s="67" t="s">
        <v>455</v>
      </c>
      <c r="B221" s="68" t="s">
        <v>618</v>
      </c>
      <c r="C221" s="69" t="s">
        <v>84</v>
      </c>
      <c r="D221" s="70">
        <v>24029</v>
      </c>
      <c r="E221" s="71" t="s">
        <v>27</v>
      </c>
      <c r="F221" s="72">
        <v>7</v>
      </c>
      <c r="G221" s="72">
        <v>5</v>
      </c>
      <c r="H221" s="72"/>
      <c r="I221" s="77"/>
      <c r="J221" s="72">
        <v>6</v>
      </c>
      <c r="K221" s="74">
        <f t="shared" si="27"/>
        <v>69</v>
      </c>
      <c r="L221" s="71"/>
      <c r="M221" s="71"/>
      <c r="N221" s="73"/>
      <c r="O221" s="74">
        <f t="shared" si="28"/>
        <v>0</v>
      </c>
      <c r="P221" s="78">
        <v>5</v>
      </c>
      <c r="Q221" s="76">
        <f t="shared" si="29"/>
        <v>74</v>
      </c>
      <c r="R221" s="20" t="s">
        <v>619</v>
      </c>
      <c r="S221" s="13">
        <f t="shared" si="30"/>
        <v>74</v>
      </c>
      <c r="U221" s="15">
        <f t="shared" si="31"/>
        <v>74</v>
      </c>
      <c r="V221" s="11">
        <f>IF(G221&lt;=4,(G221*3),4*3+(G221-4)/3*2*3)+F221*6+L221*4+M221*3+P221</f>
        <v>61</v>
      </c>
      <c r="W221" s="22"/>
      <c r="Y221" s="28"/>
      <c r="Z221" s="20"/>
    </row>
    <row r="222" spans="1:26" ht="15.75">
      <c r="A222" s="67" t="s">
        <v>212</v>
      </c>
      <c r="B222" s="68" t="s">
        <v>213</v>
      </c>
      <c r="C222" s="69" t="s">
        <v>214</v>
      </c>
      <c r="D222" s="70">
        <v>24764</v>
      </c>
      <c r="E222" s="71" t="s">
        <v>57</v>
      </c>
      <c r="F222" s="72">
        <v>12</v>
      </c>
      <c r="G222" s="72"/>
      <c r="H222" s="72"/>
      <c r="I222" s="77">
        <v>10</v>
      </c>
      <c r="J222" s="72"/>
      <c r="K222" s="74">
        <f t="shared" si="27"/>
        <v>82</v>
      </c>
      <c r="L222" s="71"/>
      <c r="M222" s="71"/>
      <c r="N222" s="73"/>
      <c r="O222" s="74">
        <f t="shared" si="28"/>
        <v>0</v>
      </c>
      <c r="P222" s="78">
        <v>15</v>
      </c>
      <c r="Q222" s="76">
        <f t="shared" si="29"/>
        <v>97</v>
      </c>
      <c r="R222" s="20" t="s">
        <v>253</v>
      </c>
      <c r="S222" s="13">
        <f t="shared" si="30"/>
        <v>97</v>
      </c>
      <c r="U222" s="15">
        <f t="shared" si="31"/>
        <v>97</v>
      </c>
      <c r="V222" s="11">
        <f>K222</f>
        <v>82</v>
      </c>
      <c r="W222" s="22"/>
      <c r="Y222" s="28" t="s">
        <v>248</v>
      </c>
      <c r="Z222" s="20" t="s">
        <v>253</v>
      </c>
    </row>
    <row r="223" spans="1:26" ht="15.75">
      <c r="A223" s="67" t="s">
        <v>212</v>
      </c>
      <c r="B223" s="68" t="s">
        <v>216</v>
      </c>
      <c r="C223" s="69" t="s">
        <v>215</v>
      </c>
      <c r="D223" s="70">
        <v>22822</v>
      </c>
      <c r="E223" s="71" t="s">
        <v>27</v>
      </c>
      <c r="F223" s="72">
        <v>8</v>
      </c>
      <c r="G223" s="72">
        <v>5</v>
      </c>
      <c r="H223" s="72"/>
      <c r="I223" s="77"/>
      <c r="J223" s="72">
        <v>7</v>
      </c>
      <c r="K223" s="74">
        <f t="shared" si="27"/>
        <v>78</v>
      </c>
      <c r="L223" s="71"/>
      <c r="M223" s="71"/>
      <c r="N223" s="73">
        <v>6</v>
      </c>
      <c r="O223" s="74">
        <f t="shared" si="28"/>
        <v>6</v>
      </c>
      <c r="P223" s="78">
        <v>3</v>
      </c>
      <c r="Q223" s="76">
        <f t="shared" si="29"/>
        <v>81</v>
      </c>
      <c r="R223" s="20" t="s">
        <v>253</v>
      </c>
      <c r="S223" s="13">
        <f t="shared" si="30"/>
        <v>87</v>
      </c>
      <c r="T223" s="33" t="s">
        <v>252</v>
      </c>
      <c r="U223" s="15">
        <f t="shared" si="31"/>
        <v>81</v>
      </c>
      <c r="V223" s="11">
        <f>K223</f>
        <v>78</v>
      </c>
      <c r="W223" s="22"/>
      <c r="Y223" s="28"/>
      <c r="Z223" s="20" t="s">
        <v>253</v>
      </c>
    </row>
    <row r="224" spans="1:26" ht="15.75">
      <c r="A224" s="67" t="s">
        <v>217</v>
      </c>
      <c r="B224" s="68" t="s">
        <v>582</v>
      </c>
      <c r="C224" s="69" t="s">
        <v>583</v>
      </c>
      <c r="D224" s="70">
        <v>22552</v>
      </c>
      <c r="E224" s="71" t="s">
        <v>27</v>
      </c>
      <c r="F224" s="72">
        <v>7</v>
      </c>
      <c r="G224" s="72">
        <v>7</v>
      </c>
      <c r="H224" s="72"/>
      <c r="I224" s="77"/>
      <c r="J224" s="72">
        <v>4</v>
      </c>
      <c r="K224" s="74">
        <f t="shared" si="27"/>
        <v>68</v>
      </c>
      <c r="L224" s="71"/>
      <c r="M224" s="71">
        <v>1</v>
      </c>
      <c r="N224" s="73">
        <v>6</v>
      </c>
      <c r="O224" s="74">
        <f t="shared" si="28"/>
        <v>9</v>
      </c>
      <c r="P224" s="78"/>
      <c r="Q224" s="76">
        <f t="shared" si="29"/>
        <v>68</v>
      </c>
      <c r="R224" s="20" t="s">
        <v>584</v>
      </c>
      <c r="S224" s="13">
        <f t="shared" si="30"/>
        <v>77</v>
      </c>
      <c r="T224" s="33" t="s">
        <v>257</v>
      </c>
      <c r="U224" s="15">
        <f t="shared" si="31"/>
        <v>71</v>
      </c>
      <c r="V224" s="11">
        <f>IF(G224&lt;=4,(G224*3),4*3+(G224-4)/3*2*3)+F224*6+L224*4+M224*3+P224</f>
        <v>63</v>
      </c>
      <c r="W224" s="22"/>
      <c r="Y224" s="28" t="s">
        <v>248</v>
      </c>
      <c r="Z224" s="20" t="s">
        <v>584</v>
      </c>
    </row>
    <row r="225" spans="1:26" ht="15.75">
      <c r="A225" s="67" t="s">
        <v>217</v>
      </c>
      <c r="B225" s="68" t="s">
        <v>298</v>
      </c>
      <c r="C225" s="69" t="s">
        <v>63</v>
      </c>
      <c r="D225" s="70">
        <v>26149</v>
      </c>
      <c r="E225" s="71" t="s">
        <v>27</v>
      </c>
      <c r="F225" s="72">
        <v>7</v>
      </c>
      <c r="G225" s="72">
        <v>4</v>
      </c>
      <c r="H225" s="72"/>
      <c r="I225" s="77"/>
      <c r="J225" s="72">
        <v>6</v>
      </c>
      <c r="K225" s="74">
        <f t="shared" si="27"/>
        <v>67</v>
      </c>
      <c r="L225" s="71">
        <v>1</v>
      </c>
      <c r="M225" s="71">
        <v>1</v>
      </c>
      <c r="N225" s="73">
        <v>6</v>
      </c>
      <c r="O225" s="74">
        <f t="shared" si="28"/>
        <v>13</v>
      </c>
      <c r="P225" s="78"/>
      <c r="Q225" s="76">
        <f t="shared" si="29"/>
        <v>67</v>
      </c>
      <c r="R225" s="20" t="s">
        <v>470</v>
      </c>
      <c r="S225" s="13">
        <f t="shared" si="30"/>
        <v>80</v>
      </c>
      <c r="T225" s="33" t="s">
        <v>257</v>
      </c>
      <c r="U225" s="15">
        <f t="shared" si="31"/>
        <v>74</v>
      </c>
      <c r="V225" s="11">
        <f>IF(G225&lt;=4,(G225*3),4*3+(G225-4)/3*2*3)+F225*6+L225*4+M225*3+P225</f>
        <v>61</v>
      </c>
      <c r="W225" s="22"/>
      <c r="Y225" s="28" t="s">
        <v>248</v>
      </c>
      <c r="Z225" s="20"/>
    </row>
    <row r="226" spans="1:26" ht="15.75">
      <c r="A226" s="67" t="s">
        <v>217</v>
      </c>
      <c r="B226" s="68" t="s">
        <v>218</v>
      </c>
      <c r="C226" s="69" t="s">
        <v>219</v>
      </c>
      <c r="D226" s="70">
        <v>22650</v>
      </c>
      <c r="E226" s="71" t="s">
        <v>27</v>
      </c>
      <c r="F226" s="72">
        <v>7</v>
      </c>
      <c r="G226" s="72">
        <v>6</v>
      </c>
      <c r="H226" s="72"/>
      <c r="I226" s="77"/>
      <c r="J226" s="72">
        <v>4</v>
      </c>
      <c r="K226" s="74">
        <f t="shared" si="27"/>
        <v>66</v>
      </c>
      <c r="L226" s="71"/>
      <c r="M226" s="71">
        <v>1</v>
      </c>
      <c r="N226" s="73">
        <v>6</v>
      </c>
      <c r="O226" s="74">
        <f t="shared" si="28"/>
        <v>9</v>
      </c>
      <c r="P226" s="78"/>
      <c r="Q226" s="76">
        <f t="shared" si="29"/>
        <v>66</v>
      </c>
      <c r="R226" s="20" t="s">
        <v>258</v>
      </c>
      <c r="S226" s="13">
        <f t="shared" si="30"/>
        <v>75</v>
      </c>
      <c r="T226" s="33" t="s">
        <v>257</v>
      </c>
      <c r="U226" s="15">
        <f t="shared" si="31"/>
        <v>69</v>
      </c>
      <c r="V226" s="11">
        <f>K226</f>
        <v>66</v>
      </c>
      <c r="W226" s="22"/>
      <c r="Y226" s="28" t="s">
        <v>248</v>
      </c>
      <c r="Z226" s="20" t="s">
        <v>253</v>
      </c>
    </row>
    <row r="227" spans="1:30" ht="15.75">
      <c r="A227" s="67" t="s">
        <v>217</v>
      </c>
      <c r="B227" s="68" t="s">
        <v>482</v>
      </c>
      <c r="C227" s="69" t="s">
        <v>483</v>
      </c>
      <c r="D227" s="70">
        <v>26800</v>
      </c>
      <c r="E227" s="71" t="s">
        <v>27</v>
      </c>
      <c r="F227" s="72">
        <v>6</v>
      </c>
      <c r="G227" s="72">
        <v>5</v>
      </c>
      <c r="H227" s="72"/>
      <c r="I227" s="77"/>
      <c r="J227" s="72">
        <v>5</v>
      </c>
      <c r="K227" s="74">
        <f t="shared" si="27"/>
        <v>60</v>
      </c>
      <c r="L227" s="71"/>
      <c r="M227" s="71">
        <v>1</v>
      </c>
      <c r="N227" s="73">
        <v>6</v>
      </c>
      <c r="O227" s="74">
        <f t="shared" si="28"/>
        <v>9</v>
      </c>
      <c r="P227" s="78"/>
      <c r="Q227" s="76">
        <f t="shared" si="29"/>
        <v>60</v>
      </c>
      <c r="R227" s="20" t="s">
        <v>470</v>
      </c>
      <c r="S227" s="13">
        <f t="shared" si="30"/>
        <v>69</v>
      </c>
      <c r="T227" s="33" t="s">
        <v>257</v>
      </c>
      <c r="U227" s="15">
        <f t="shared" si="31"/>
        <v>63</v>
      </c>
      <c r="V227" s="11">
        <f>K227</f>
        <v>60</v>
      </c>
      <c r="W227" s="22"/>
      <c r="X227" s="34" t="s">
        <v>248</v>
      </c>
      <c r="Y227" s="28" t="s">
        <v>248</v>
      </c>
      <c r="Z227" s="20"/>
      <c r="AD227" t="s">
        <v>476</v>
      </c>
    </row>
    <row r="228" spans="1:26" ht="15.75">
      <c r="A228" s="67" t="s">
        <v>217</v>
      </c>
      <c r="B228" s="68" t="s">
        <v>614</v>
      </c>
      <c r="C228" s="69" t="s">
        <v>615</v>
      </c>
      <c r="D228" s="70">
        <v>21876</v>
      </c>
      <c r="E228" s="71" t="s">
        <v>27</v>
      </c>
      <c r="F228" s="72">
        <v>6</v>
      </c>
      <c r="G228" s="72">
        <v>5</v>
      </c>
      <c r="H228" s="72"/>
      <c r="I228" s="77"/>
      <c r="J228" s="72">
        <v>5</v>
      </c>
      <c r="K228" s="74">
        <f t="shared" si="27"/>
        <v>60</v>
      </c>
      <c r="L228" s="71"/>
      <c r="M228" s="71">
        <v>2</v>
      </c>
      <c r="N228" s="73">
        <v>6</v>
      </c>
      <c r="O228" s="74">
        <f t="shared" si="28"/>
        <v>12</v>
      </c>
      <c r="P228" s="78"/>
      <c r="Q228" s="76">
        <f t="shared" si="29"/>
        <v>60</v>
      </c>
      <c r="R228" s="20" t="s">
        <v>470</v>
      </c>
      <c r="S228" s="13">
        <f t="shared" si="30"/>
        <v>72</v>
      </c>
      <c r="T228" s="33" t="s">
        <v>257</v>
      </c>
      <c r="U228" s="15">
        <f t="shared" si="31"/>
        <v>66</v>
      </c>
      <c r="V228" s="11">
        <f>IF(G228&lt;=4,(G228*3),4*3+(G228-4)/3*2*3)+F228*6+L228*4+M228*3+P228</f>
        <v>56</v>
      </c>
      <c r="W228" s="22"/>
      <c r="Y228" s="28" t="s">
        <v>248</v>
      </c>
      <c r="Z228" s="20"/>
    </row>
    <row r="229" spans="1:26" ht="15.75">
      <c r="A229" s="67" t="s">
        <v>217</v>
      </c>
      <c r="B229" s="68" t="s">
        <v>220</v>
      </c>
      <c r="C229" s="69" t="s">
        <v>211</v>
      </c>
      <c r="D229" s="70">
        <v>24770</v>
      </c>
      <c r="E229" s="71" t="s">
        <v>27</v>
      </c>
      <c r="F229" s="72">
        <v>7</v>
      </c>
      <c r="G229" s="72">
        <v>6</v>
      </c>
      <c r="H229" s="72"/>
      <c r="I229" s="77"/>
      <c r="J229" s="72"/>
      <c r="K229" s="74">
        <f t="shared" si="27"/>
        <v>58</v>
      </c>
      <c r="L229" s="71"/>
      <c r="M229" s="71"/>
      <c r="N229" s="73"/>
      <c r="O229" s="74">
        <f t="shared" si="28"/>
        <v>0</v>
      </c>
      <c r="P229" s="78"/>
      <c r="Q229" s="76">
        <f t="shared" si="29"/>
        <v>58</v>
      </c>
      <c r="R229" s="20"/>
      <c r="S229" s="13">
        <f t="shared" si="30"/>
        <v>58</v>
      </c>
      <c r="U229" s="15">
        <f t="shared" si="31"/>
        <v>58</v>
      </c>
      <c r="V229" s="11">
        <f>K229</f>
        <v>58</v>
      </c>
      <c r="W229" s="22"/>
      <c r="Y229" s="28" t="s">
        <v>248</v>
      </c>
      <c r="Z229" s="20" t="s">
        <v>654</v>
      </c>
    </row>
    <row r="230" spans="1:26" ht="15.75">
      <c r="A230" s="67" t="s">
        <v>217</v>
      </c>
      <c r="B230" s="68" t="s">
        <v>665</v>
      </c>
      <c r="C230" s="69" t="s">
        <v>211</v>
      </c>
      <c r="D230" s="70">
        <v>26886</v>
      </c>
      <c r="E230" s="71" t="s">
        <v>57</v>
      </c>
      <c r="F230" s="72">
        <v>7</v>
      </c>
      <c r="G230" s="72">
        <v>3</v>
      </c>
      <c r="H230" s="72"/>
      <c r="I230" s="77"/>
      <c r="J230" s="72"/>
      <c r="K230" s="74">
        <f t="shared" si="27"/>
        <v>51</v>
      </c>
      <c r="L230" s="71">
        <v>1</v>
      </c>
      <c r="M230" s="71"/>
      <c r="N230" s="73"/>
      <c r="O230" s="74">
        <f t="shared" si="28"/>
        <v>4</v>
      </c>
      <c r="P230" s="78"/>
      <c r="Q230" s="76">
        <f t="shared" si="29"/>
        <v>51</v>
      </c>
      <c r="R230" s="20"/>
      <c r="S230" s="13">
        <f t="shared" si="30"/>
        <v>55</v>
      </c>
      <c r="U230" s="15">
        <f t="shared" si="31"/>
        <v>55</v>
      </c>
      <c r="V230" s="11">
        <f>IF(G230&lt;=4,(G230*3),4*3+(G230-4)/3*2*3)+F230*6+L230*4+M230*3+P230</f>
        <v>55</v>
      </c>
      <c r="W230" s="22"/>
      <c r="Y230" s="28" t="s">
        <v>248</v>
      </c>
      <c r="Z230" s="20" t="s">
        <v>666</v>
      </c>
    </row>
    <row r="231" spans="1:26" ht="15.75">
      <c r="A231" s="67" t="s">
        <v>217</v>
      </c>
      <c r="B231" s="68" t="s">
        <v>651</v>
      </c>
      <c r="C231" s="82" t="s">
        <v>652</v>
      </c>
      <c r="D231" s="70">
        <v>27461</v>
      </c>
      <c r="E231" s="71" t="s">
        <v>57</v>
      </c>
      <c r="F231" s="72">
        <v>4</v>
      </c>
      <c r="G231" s="72">
        <v>10</v>
      </c>
      <c r="H231" s="72"/>
      <c r="I231" s="77"/>
      <c r="J231" s="72"/>
      <c r="K231" s="74">
        <f t="shared" si="27"/>
        <v>48</v>
      </c>
      <c r="L231" s="71"/>
      <c r="M231" s="71">
        <v>1</v>
      </c>
      <c r="N231" s="73"/>
      <c r="O231" s="74">
        <f t="shared" si="28"/>
        <v>3</v>
      </c>
      <c r="P231" s="78"/>
      <c r="Q231" s="76">
        <f t="shared" si="29"/>
        <v>48</v>
      </c>
      <c r="S231" s="13">
        <f t="shared" si="30"/>
        <v>51</v>
      </c>
      <c r="U231" s="15">
        <f t="shared" si="31"/>
        <v>51</v>
      </c>
      <c r="V231" s="11">
        <f>IF(G231&lt;=4,(G231*3),4*3+(G231-4)/3*2*3)+F231*6+L231*4+M231*3+P231</f>
        <v>51</v>
      </c>
      <c r="W231" s="22"/>
      <c r="Y231" s="28" t="s">
        <v>248</v>
      </c>
      <c r="Z231" s="20" t="s">
        <v>653</v>
      </c>
    </row>
    <row r="232" spans="1:26" ht="15.75">
      <c r="A232" s="67" t="s">
        <v>667</v>
      </c>
      <c r="B232" s="68" t="s">
        <v>668</v>
      </c>
      <c r="C232" s="69" t="s">
        <v>42</v>
      </c>
      <c r="D232" s="70">
        <v>23651</v>
      </c>
      <c r="E232" s="71" t="s">
        <v>27</v>
      </c>
      <c r="F232" s="72">
        <v>9</v>
      </c>
      <c r="G232" s="72">
        <v>6</v>
      </c>
      <c r="H232" s="72"/>
      <c r="I232" s="77"/>
      <c r="J232" s="72">
        <v>6</v>
      </c>
      <c r="K232" s="74">
        <f t="shared" si="27"/>
        <v>83</v>
      </c>
      <c r="L232" s="71"/>
      <c r="M232" s="71"/>
      <c r="N232" s="73">
        <v>6</v>
      </c>
      <c r="O232" s="74">
        <f t="shared" si="28"/>
        <v>6</v>
      </c>
      <c r="P232" s="78"/>
      <c r="Q232" s="76">
        <f t="shared" si="29"/>
        <v>83</v>
      </c>
      <c r="R232" s="20" t="s">
        <v>470</v>
      </c>
      <c r="S232" s="13">
        <f t="shared" si="30"/>
        <v>89</v>
      </c>
      <c r="T232" s="33" t="s">
        <v>257</v>
      </c>
      <c r="U232" s="15">
        <f t="shared" si="31"/>
        <v>83</v>
      </c>
      <c r="V232" s="11">
        <f>IF(G232&lt;=4,(G232*3),4*3+(G232-4)/3*2*3)+F232*6+L232*4+M232*3+P232</f>
        <v>70</v>
      </c>
      <c r="W232" s="22"/>
      <c r="Y232" s="28" t="s">
        <v>248</v>
      </c>
      <c r="Z232" s="20" t="s">
        <v>470</v>
      </c>
    </row>
    <row r="233" spans="1:26" ht="15.75">
      <c r="A233" s="67" t="s">
        <v>484</v>
      </c>
      <c r="B233" s="68" t="s">
        <v>304</v>
      </c>
      <c r="C233" s="69" t="s">
        <v>84</v>
      </c>
      <c r="D233" s="70">
        <v>26217</v>
      </c>
      <c r="E233" s="71" t="s">
        <v>27</v>
      </c>
      <c r="F233" s="72">
        <v>13</v>
      </c>
      <c r="G233" s="72">
        <v>4</v>
      </c>
      <c r="H233" s="72"/>
      <c r="I233" s="77"/>
      <c r="J233" s="72">
        <v>8</v>
      </c>
      <c r="K233" s="74">
        <f t="shared" si="27"/>
        <v>109</v>
      </c>
      <c r="L233" s="71"/>
      <c r="M233" s="71"/>
      <c r="N233" s="73"/>
      <c r="O233" s="74">
        <f t="shared" si="28"/>
        <v>0</v>
      </c>
      <c r="P233" s="78"/>
      <c r="Q233" s="76">
        <f t="shared" si="29"/>
        <v>109</v>
      </c>
      <c r="R233" s="20" t="s">
        <v>485</v>
      </c>
      <c r="S233" s="13">
        <f t="shared" si="30"/>
        <v>109</v>
      </c>
      <c r="U233" s="15">
        <f t="shared" si="31"/>
        <v>109</v>
      </c>
      <c r="V233" s="11">
        <f aca="true" t="shared" si="33" ref="V233:V240">K233</f>
        <v>109</v>
      </c>
      <c r="W233" s="22"/>
      <c r="Y233" s="28" t="s">
        <v>248</v>
      </c>
      <c r="Z233" s="20"/>
    </row>
    <row r="234" spans="1:26" ht="15.75">
      <c r="A234" s="67" t="s">
        <v>221</v>
      </c>
      <c r="B234" s="68" t="s">
        <v>222</v>
      </c>
      <c r="C234" s="69" t="s">
        <v>223</v>
      </c>
      <c r="D234" s="70" t="s">
        <v>224</v>
      </c>
      <c r="E234" s="71" t="s">
        <v>33</v>
      </c>
      <c r="F234" s="72">
        <v>6</v>
      </c>
      <c r="G234" s="72">
        <v>5</v>
      </c>
      <c r="H234" s="72"/>
      <c r="I234" s="77"/>
      <c r="J234" s="72"/>
      <c r="K234" s="74">
        <f t="shared" si="27"/>
        <v>50</v>
      </c>
      <c r="L234" s="71">
        <v>1</v>
      </c>
      <c r="M234" s="71"/>
      <c r="N234" s="73"/>
      <c r="O234" s="74">
        <f t="shared" si="28"/>
        <v>4</v>
      </c>
      <c r="P234" s="78"/>
      <c r="Q234" s="76">
        <f t="shared" si="29"/>
        <v>50</v>
      </c>
      <c r="R234" s="20"/>
      <c r="S234" s="13">
        <f t="shared" si="30"/>
        <v>54</v>
      </c>
      <c r="U234" s="15">
        <f t="shared" si="31"/>
        <v>54</v>
      </c>
      <c r="V234" s="11">
        <f t="shared" si="33"/>
        <v>50</v>
      </c>
      <c r="W234" s="22"/>
      <c r="Y234" s="28"/>
      <c r="Z234" s="20"/>
    </row>
    <row r="235" spans="1:26" ht="15.75">
      <c r="A235" s="67" t="s">
        <v>225</v>
      </c>
      <c r="B235" s="68" t="s">
        <v>226</v>
      </c>
      <c r="C235" s="69" t="s">
        <v>227</v>
      </c>
      <c r="D235" s="70">
        <v>22620</v>
      </c>
      <c r="E235" s="71" t="s">
        <v>33</v>
      </c>
      <c r="F235" s="72">
        <v>6</v>
      </c>
      <c r="G235" s="72">
        <v>6</v>
      </c>
      <c r="H235" s="72"/>
      <c r="I235" s="77"/>
      <c r="J235" s="72"/>
      <c r="K235" s="74">
        <f t="shared" si="27"/>
        <v>52</v>
      </c>
      <c r="L235" s="71"/>
      <c r="M235" s="71">
        <v>1</v>
      </c>
      <c r="N235" s="73"/>
      <c r="O235" s="74">
        <f t="shared" si="28"/>
        <v>3</v>
      </c>
      <c r="P235" s="78"/>
      <c r="Q235" s="76">
        <f t="shared" si="29"/>
        <v>52</v>
      </c>
      <c r="R235" s="20"/>
      <c r="S235" s="13">
        <f t="shared" si="30"/>
        <v>55</v>
      </c>
      <c r="U235" s="15">
        <f t="shared" si="31"/>
        <v>55</v>
      </c>
      <c r="V235" s="11">
        <f t="shared" si="33"/>
        <v>52</v>
      </c>
      <c r="W235" s="22"/>
      <c r="Y235" s="28"/>
      <c r="Z235" s="20"/>
    </row>
    <row r="236" spans="1:26" ht="15.75">
      <c r="A236" s="67" t="s">
        <v>228</v>
      </c>
      <c r="B236" s="68" t="s">
        <v>229</v>
      </c>
      <c r="C236" s="69" t="s">
        <v>230</v>
      </c>
      <c r="D236" s="70">
        <v>24588</v>
      </c>
      <c r="E236" s="71" t="s">
        <v>27</v>
      </c>
      <c r="F236" s="72">
        <v>19</v>
      </c>
      <c r="G236" s="72"/>
      <c r="H236" s="72"/>
      <c r="I236" s="77">
        <v>10</v>
      </c>
      <c r="J236" s="72">
        <v>16</v>
      </c>
      <c r="K236" s="74">
        <f t="shared" si="27"/>
        <v>167</v>
      </c>
      <c r="L236" s="71"/>
      <c r="M236" s="71"/>
      <c r="N236" s="73"/>
      <c r="O236" s="74">
        <f t="shared" si="28"/>
        <v>0</v>
      </c>
      <c r="P236" s="78">
        <v>12</v>
      </c>
      <c r="Q236" s="76">
        <f t="shared" si="29"/>
        <v>179</v>
      </c>
      <c r="R236" s="20" t="s">
        <v>357</v>
      </c>
      <c r="S236" s="13">
        <f t="shared" si="30"/>
        <v>179</v>
      </c>
      <c r="U236" s="15">
        <f t="shared" si="31"/>
        <v>179</v>
      </c>
      <c r="V236" s="11">
        <f t="shared" si="33"/>
        <v>167</v>
      </c>
      <c r="W236" s="22"/>
      <c r="Y236" s="28"/>
      <c r="Z236" s="20"/>
    </row>
    <row r="237" spans="1:26" ht="15.75">
      <c r="A237" s="67" t="s">
        <v>228</v>
      </c>
      <c r="B237" s="68" t="s">
        <v>231</v>
      </c>
      <c r="C237" s="69" t="s">
        <v>232</v>
      </c>
      <c r="D237" s="70">
        <v>20239</v>
      </c>
      <c r="E237" s="71" t="s">
        <v>27</v>
      </c>
      <c r="F237" s="72">
        <v>12</v>
      </c>
      <c r="G237" s="72">
        <v>3</v>
      </c>
      <c r="H237" s="72"/>
      <c r="I237" s="77"/>
      <c r="J237" s="72"/>
      <c r="K237" s="74">
        <f t="shared" si="27"/>
        <v>81</v>
      </c>
      <c r="L237" s="71"/>
      <c r="M237" s="71"/>
      <c r="N237" s="73"/>
      <c r="O237" s="74">
        <f t="shared" si="28"/>
        <v>0</v>
      </c>
      <c r="P237" s="78">
        <v>12</v>
      </c>
      <c r="Q237" s="76">
        <f t="shared" si="29"/>
        <v>93</v>
      </c>
      <c r="R237" s="20" t="s">
        <v>357</v>
      </c>
      <c r="S237" s="13">
        <f t="shared" si="30"/>
        <v>93</v>
      </c>
      <c r="U237" s="15">
        <f t="shared" si="31"/>
        <v>93</v>
      </c>
      <c r="V237" s="11">
        <f t="shared" si="33"/>
        <v>81</v>
      </c>
      <c r="W237" s="22" t="s">
        <v>251</v>
      </c>
      <c r="Y237" s="35" t="s">
        <v>251</v>
      </c>
      <c r="Z237" s="20"/>
    </row>
    <row r="238" spans="1:26" ht="15.75">
      <c r="A238" s="67" t="s">
        <v>228</v>
      </c>
      <c r="B238" s="68" t="s">
        <v>55</v>
      </c>
      <c r="C238" s="69" t="s">
        <v>233</v>
      </c>
      <c r="D238" s="70">
        <v>22649</v>
      </c>
      <c r="E238" s="71" t="s">
        <v>27</v>
      </c>
      <c r="F238" s="72">
        <v>6</v>
      </c>
      <c r="G238" s="72">
        <v>4</v>
      </c>
      <c r="H238" s="72"/>
      <c r="I238" s="77"/>
      <c r="J238" s="72"/>
      <c r="K238" s="74">
        <f t="shared" si="27"/>
        <v>48</v>
      </c>
      <c r="L238" s="71"/>
      <c r="M238" s="71"/>
      <c r="N238" s="73"/>
      <c r="O238" s="74">
        <f t="shared" si="28"/>
        <v>0</v>
      </c>
      <c r="P238" s="78"/>
      <c r="Q238" s="76">
        <f t="shared" si="29"/>
        <v>48</v>
      </c>
      <c r="R238" s="20" t="s">
        <v>350</v>
      </c>
      <c r="S238" s="13">
        <f t="shared" si="30"/>
        <v>48</v>
      </c>
      <c r="U238" s="15">
        <f t="shared" si="31"/>
        <v>48</v>
      </c>
      <c r="V238" s="11">
        <f t="shared" si="33"/>
        <v>48</v>
      </c>
      <c r="W238" s="22"/>
      <c r="Y238" s="28"/>
      <c r="Z238" s="20" t="s">
        <v>350</v>
      </c>
    </row>
    <row r="239" spans="1:31" ht="15.75">
      <c r="A239" s="67" t="s">
        <v>234</v>
      </c>
      <c r="B239" s="68" t="s">
        <v>235</v>
      </c>
      <c r="C239" s="69" t="s">
        <v>236</v>
      </c>
      <c r="D239" s="70">
        <v>23755</v>
      </c>
      <c r="E239" s="71" t="s">
        <v>27</v>
      </c>
      <c r="F239" s="72">
        <v>16</v>
      </c>
      <c r="G239" s="72">
        <v>5</v>
      </c>
      <c r="H239" s="72"/>
      <c r="I239" s="77"/>
      <c r="J239" s="72"/>
      <c r="K239" s="74">
        <f t="shared" si="27"/>
        <v>110</v>
      </c>
      <c r="L239" s="71"/>
      <c r="M239" s="71"/>
      <c r="N239" s="73">
        <v>6</v>
      </c>
      <c r="O239" s="74">
        <f t="shared" si="28"/>
        <v>6</v>
      </c>
      <c r="P239" s="78">
        <v>3</v>
      </c>
      <c r="Q239" s="76">
        <f t="shared" si="29"/>
        <v>113</v>
      </c>
      <c r="R239" s="20"/>
      <c r="S239" s="13">
        <f t="shared" si="30"/>
        <v>119</v>
      </c>
      <c r="T239" s="33" t="s">
        <v>252</v>
      </c>
      <c r="U239" s="15">
        <f t="shared" si="31"/>
        <v>113</v>
      </c>
      <c r="V239" s="11">
        <f t="shared" si="33"/>
        <v>110</v>
      </c>
      <c r="W239" s="22" t="s">
        <v>248</v>
      </c>
      <c r="Y239" s="28"/>
      <c r="Z239" s="20"/>
      <c r="AE239" s="62" t="s">
        <v>690</v>
      </c>
    </row>
    <row r="240" spans="1:26" ht="15.75">
      <c r="A240" s="67" t="s">
        <v>234</v>
      </c>
      <c r="B240" s="68" t="s">
        <v>237</v>
      </c>
      <c r="C240" s="69" t="s">
        <v>140</v>
      </c>
      <c r="D240" s="70">
        <v>20455</v>
      </c>
      <c r="E240" s="71" t="s">
        <v>27</v>
      </c>
      <c r="F240" s="72">
        <v>6</v>
      </c>
      <c r="G240" s="72">
        <v>21</v>
      </c>
      <c r="H240" s="72"/>
      <c r="I240" s="77"/>
      <c r="J240" s="72"/>
      <c r="K240" s="74">
        <f t="shared" si="27"/>
        <v>82</v>
      </c>
      <c r="L240" s="71"/>
      <c r="M240" s="71"/>
      <c r="N240" s="73"/>
      <c r="O240" s="74">
        <f t="shared" si="28"/>
        <v>0</v>
      </c>
      <c r="P240" s="78">
        <v>14</v>
      </c>
      <c r="Q240" s="76">
        <f t="shared" si="29"/>
        <v>96</v>
      </c>
      <c r="R240" s="20" t="s">
        <v>311</v>
      </c>
      <c r="S240" s="13">
        <f t="shared" si="30"/>
        <v>96</v>
      </c>
      <c r="U240" s="15">
        <f t="shared" si="31"/>
        <v>96</v>
      </c>
      <c r="V240" s="11">
        <f t="shared" si="33"/>
        <v>82</v>
      </c>
      <c r="W240" s="22"/>
      <c r="Y240" s="28" t="s">
        <v>248</v>
      </c>
      <c r="Z240" s="20" t="s">
        <v>312</v>
      </c>
    </row>
    <row r="244" spans="4:26" ht="15.75">
      <c r="D244" s="2"/>
      <c r="K244" s="6"/>
      <c r="O244" s="6"/>
      <c r="R244" s="20"/>
      <c r="V244" s="11"/>
      <c r="W244" s="22"/>
      <c r="Y244" s="28"/>
      <c r="Z244" s="20"/>
    </row>
    <row r="245" spans="4:26" ht="15.75">
      <c r="D245" s="2"/>
      <c r="K245" s="6"/>
      <c r="O245" s="6"/>
      <c r="R245" s="20"/>
      <c r="V245" s="11"/>
      <c r="W245" s="22"/>
      <c r="Y245" s="28"/>
      <c r="Z245" s="20"/>
    </row>
    <row r="246" spans="4:26" ht="15.75">
      <c r="D246" s="2"/>
      <c r="K246" s="6"/>
      <c r="O246" s="6"/>
      <c r="R246" s="20"/>
      <c r="V246" s="11"/>
      <c r="Y246" s="28"/>
      <c r="Z246" s="20"/>
    </row>
    <row r="247" spans="4:26" ht="15.75">
      <c r="D247" s="2"/>
      <c r="K247" s="6"/>
      <c r="O247" s="6"/>
      <c r="R247" s="20"/>
      <c r="V247" s="11"/>
      <c r="Z247" s="20"/>
    </row>
    <row r="248" spans="4:26" ht="15.75">
      <c r="D248" s="2"/>
      <c r="K248" s="6"/>
      <c r="O248" s="6"/>
      <c r="R248" s="20"/>
      <c r="V248" s="11"/>
      <c r="Z248" s="20"/>
    </row>
    <row r="249" spans="4:26" ht="15.75">
      <c r="D249" s="2"/>
      <c r="K249" s="6"/>
      <c r="O249" s="6"/>
      <c r="R249" s="20"/>
      <c r="V249" s="11"/>
      <c r="Z249" s="20"/>
    </row>
    <row r="250" spans="4:26" ht="15.75">
      <c r="D250" s="2"/>
      <c r="K250" s="6"/>
      <c r="O250" s="6"/>
      <c r="R250" s="20"/>
      <c r="V250" s="11"/>
      <c r="Z250" s="20"/>
    </row>
    <row r="251" spans="4:26" ht="15.75">
      <c r="D251" s="2"/>
      <c r="K251" s="6"/>
      <c r="O251" s="6"/>
      <c r="R251" s="20"/>
      <c r="V251" s="11"/>
      <c r="Z251" s="20"/>
    </row>
    <row r="252" spans="4:26" ht="15.75">
      <c r="D252" s="2"/>
      <c r="J252" s="1"/>
      <c r="R252" s="20"/>
      <c r="Z252" s="20"/>
    </row>
    <row r="254" spans="1:31" s="49" customFormat="1" ht="15.75">
      <c r="A254" s="39"/>
      <c r="B254" s="40"/>
      <c r="C254" s="37"/>
      <c r="D254" s="41"/>
      <c r="E254" s="39"/>
      <c r="F254" s="30"/>
      <c r="G254" s="30"/>
      <c r="H254" s="30"/>
      <c r="I254" s="4"/>
      <c r="J254" s="30"/>
      <c r="K254" s="42"/>
      <c r="L254" s="39"/>
      <c r="M254" s="39"/>
      <c r="N254" s="4"/>
      <c r="O254" s="42"/>
      <c r="P254" s="43"/>
      <c r="Q254" s="14"/>
      <c r="R254" s="44"/>
      <c r="S254" s="45"/>
      <c r="T254" s="46"/>
      <c r="U254" s="47"/>
      <c r="V254" s="48"/>
      <c r="W254" s="36"/>
      <c r="X254" s="37"/>
      <c r="Y254" s="35"/>
      <c r="Z254" s="44"/>
      <c r="AA254" s="39"/>
      <c r="AB254" s="39"/>
      <c r="AC254" s="39"/>
      <c r="AE254" s="65"/>
    </row>
    <row r="255" spans="1:31" s="49" customFormat="1" ht="15.75">
      <c r="A255" s="39"/>
      <c r="B255" s="40"/>
      <c r="C255" s="37"/>
      <c r="D255" s="41"/>
      <c r="E255" s="39"/>
      <c r="F255" s="30"/>
      <c r="G255" s="30"/>
      <c r="H255" s="30"/>
      <c r="I255" s="4"/>
      <c r="J255" s="30"/>
      <c r="K255" s="42"/>
      <c r="L255" s="39"/>
      <c r="M255" s="39"/>
      <c r="N255" s="4"/>
      <c r="O255" s="42"/>
      <c r="P255" s="43"/>
      <c r="Q255" s="14"/>
      <c r="R255" s="44"/>
      <c r="S255" s="45"/>
      <c r="T255" s="46"/>
      <c r="U255" s="47"/>
      <c r="V255" s="48"/>
      <c r="W255" s="36"/>
      <c r="X255" s="37"/>
      <c r="Y255" s="35"/>
      <c r="Z255" s="44"/>
      <c r="AA255" s="39"/>
      <c r="AB255" s="39"/>
      <c r="AC255" s="39"/>
      <c r="AE255" s="65"/>
    </row>
    <row r="256" spans="4:26" ht="15.75">
      <c r="D256" s="2"/>
      <c r="R256" s="20"/>
      <c r="Z256" s="20"/>
    </row>
    <row r="257" spans="4:26" ht="15.75">
      <c r="D257" s="2"/>
      <c r="R257" s="20"/>
      <c r="Z257" s="20"/>
    </row>
    <row r="258" spans="4:26" ht="15.75">
      <c r="D258" s="2"/>
      <c r="R258" s="20"/>
      <c r="Z258" s="20"/>
    </row>
    <row r="259" spans="4:26" ht="15.75">
      <c r="D259" s="2"/>
      <c r="R259" s="20"/>
      <c r="Z259" s="20"/>
    </row>
    <row r="260" spans="4:26" ht="15.75">
      <c r="D260" s="2"/>
      <c r="R260" s="20"/>
      <c r="Z260" s="20"/>
    </row>
    <row r="261" spans="4:26" ht="15.75">
      <c r="D261" s="2"/>
      <c r="R261" s="20"/>
      <c r="Z261" s="20"/>
    </row>
    <row r="262" spans="4:26" ht="15.75">
      <c r="D262" s="2"/>
      <c r="R262" s="20"/>
      <c r="Z262" s="20"/>
    </row>
    <row r="263" spans="4:26" ht="15.75">
      <c r="D263" s="2"/>
      <c r="R263" s="20"/>
      <c r="Z263" s="20"/>
    </row>
    <row r="264" spans="4:26" ht="15.75">
      <c r="D264" s="2"/>
      <c r="R264" s="20"/>
      <c r="Z264" s="20"/>
    </row>
    <row r="265" spans="4:18" ht="15.75">
      <c r="D265" s="2"/>
      <c r="R265" s="20"/>
    </row>
    <row r="266" spans="4:18" ht="15.75">
      <c r="D266" s="2"/>
      <c r="R266" s="20"/>
    </row>
    <row r="267" spans="4:18" ht="15.75">
      <c r="D267" s="2"/>
      <c r="R267" s="20"/>
    </row>
    <row r="268" spans="4:18" ht="15.75">
      <c r="D268" s="2"/>
      <c r="R268" s="20"/>
    </row>
    <row r="269" spans="4:18" ht="15.75">
      <c r="D269" s="2"/>
      <c r="R269" s="20"/>
    </row>
    <row r="270" spans="4:18" ht="15.75">
      <c r="D270" s="2"/>
      <c r="R270" s="20"/>
    </row>
    <row r="271" spans="4:18" ht="15.75">
      <c r="D271" s="2"/>
      <c r="R271" s="20"/>
    </row>
    <row r="272" spans="4:18" ht="15.75">
      <c r="D272" s="2"/>
      <c r="R272" s="20"/>
    </row>
    <row r="273" spans="4:18" ht="15.75">
      <c r="D273" s="2"/>
      <c r="R273" s="20"/>
    </row>
    <row r="274" spans="4:18" ht="15.75">
      <c r="D274" s="2"/>
      <c r="R274" s="20"/>
    </row>
    <row r="275" spans="4:18" ht="15.75">
      <c r="D275" s="2"/>
      <c r="R275" s="20"/>
    </row>
    <row r="276" spans="4:18" ht="15.75">
      <c r="D276" s="2"/>
      <c r="R276" s="20"/>
    </row>
    <row r="277" spans="4:18" ht="15.75">
      <c r="D277" s="2"/>
      <c r="R277" s="20"/>
    </row>
    <row r="278" spans="4:18" ht="15.75">
      <c r="D278" s="2"/>
      <c r="R278" s="20"/>
    </row>
    <row r="279" spans="4:18" ht="15.75">
      <c r="D279" s="2"/>
      <c r="R279" s="20"/>
    </row>
    <row r="280" spans="4:18" ht="15.75">
      <c r="D280" s="2"/>
      <c r="R280" s="20"/>
    </row>
    <row r="281" spans="4:18" ht="15.75">
      <c r="D281" s="2"/>
      <c r="R281" s="20"/>
    </row>
    <row r="282" spans="4:18" ht="15.75">
      <c r="D282" s="2"/>
      <c r="R282" s="20"/>
    </row>
    <row r="283" spans="4:18" ht="15.75">
      <c r="D283" s="2"/>
      <c r="R283" s="20"/>
    </row>
    <row r="284" spans="4:18" ht="15.75">
      <c r="D284" s="2"/>
      <c r="R284" s="20"/>
    </row>
    <row r="285" ht="15.75">
      <c r="D285" s="2"/>
    </row>
    <row r="286" ht="15.75">
      <c r="D286" s="2"/>
    </row>
    <row r="287" ht="15.75">
      <c r="D287" s="2"/>
    </row>
    <row r="288" ht="15.75">
      <c r="D288" s="2"/>
    </row>
    <row r="289" ht="15.75">
      <c r="D289" s="2"/>
    </row>
    <row r="290" ht="15.75">
      <c r="D290" s="2"/>
    </row>
    <row r="291" ht="15.75">
      <c r="D291" s="2"/>
    </row>
    <row r="292" ht="15.75">
      <c r="D292" s="2"/>
    </row>
    <row r="293" ht="15.75">
      <c r="D293" s="2"/>
    </row>
    <row r="294" ht="15.75">
      <c r="D294" s="2"/>
    </row>
    <row r="295" ht="15.75">
      <c r="D295" s="2"/>
    </row>
    <row r="296" ht="15.75">
      <c r="D296" s="2"/>
    </row>
    <row r="297" ht="15.75">
      <c r="D297" s="2"/>
    </row>
    <row r="298" ht="15.75">
      <c r="D298" s="2"/>
    </row>
    <row r="299" ht="15.75">
      <c r="D299" s="2"/>
    </row>
    <row r="300" ht="15.75">
      <c r="D300" s="2"/>
    </row>
    <row r="301" ht="15.75">
      <c r="D301" s="2"/>
    </row>
    <row r="302" ht="15.75">
      <c r="D302" s="2"/>
    </row>
    <row r="303" ht="15.75">
      <c r="D303" s="2"/>
    </row>
    <row r="304" ht="15.75">
      <c r="D304" s="2"/>
    </row>
    <row r="305" ht="15.75">
      <c r="D305" s="2"/>
    </row>
    <row r="306" ht="15.75">
      <c r="D306" s="2"/>
    </row>
    <row r="307" ht="15.75">
      <c r="D307" s="2"/>
    </row>
    <row r="308" ht="15.75">
      <c r="D308" s="2"/>
    </row>
    <row r="309" ht="15.75">
      <c r="D309" s="2"/>
    </row>
    <row r="310" ht="15.75">
      <c r="D310" s="2"/>
    </row>
    <row r="311" ht="15.75">
      <c r="D311" s="2"/>
    </row>
    <row r="312" ht="15.75">
      <c r="D312" s="2"/>
    </row>
    <row r="313" ht="15.75">
      <c r="D313" s="2"/>
    </row>
    <row r="314" ht="15.75">
      <c r="D314" s="2"/>
    </row>
    <row r="315" ht="15.75">
      <c r="D315" s="2"/>
    </row>
    <row r="316" ht="15.75">
      <c r="D316" s="2"/>
    </row>
    <row r="317" ht="15.75">
      <c r="D317" s="2"/>
    </row>
    <row r="318" ht="15.75">
      <c r="D318" s="2"/>
    </row>
    <row r="319" ht="15.75">
      <c r="D319" s="2"/>
    </row>
    <row r="320" ht="15.75">
      <c r="D320" s="2"/>
    </row>
    <row r="321" ht="15.75">
      <c r="D321" s="2"/>
    </row>
    <row r="322" ht="15.75">
      <c r="D322" s="2"/>
    </row>
    <row r="323" ht="15.75">
      <c r="D323" s="2"/>
    </row>
    <row r="324" ht="15.75">
      <c r="D324" s="2"/>
    </row>
    <row r="325" ht="15.75">
      <c r="D325" s="2"/>
    </row>
    <row r="326" ht="15.75">
      <c r="D326" s="2"/>
    </row>
    <row r="327" ht="15.75">
      <c r="D327" s="2"/>
    </row>
    <row r="328" ht="15.75">
      <c r="D328" s="2"/>
    </row>
    <row r="329" ht="15.75">
      <c r="D329" s="2"/>
    </row>
    <row r="330" ht="15.75">
      <c r="D330" s="2"/>
    </row>
    <row r="331" ht="15.75">
      <c r="D331" s="2"/>
    </row>
    <row r="332" ht="15.75">
      <c r="D332" s="2"/>
    </row>
    <row r="333" ht="15.75">
      <c r="D333" s="2"/>
    </row>
    <row r="334" ht="15.75">
      <c r="D334" s="2"/>
    </row>
    <row r="335" ht="15.75">
      <c r="D335" s="2"/>
    </row>
    <row r="336" ht="15.75">
      <c r="D336" s="2"/>
    </row>
    <row r="337" ht="15.75">
      <c r="D337" s="2"/>
    </row>
    <row r="338" ht="15.75">
      <c r="D338" s="2"/>
    </row>
    <row r="339" ht="15.75">
      <c r="D339" s="2"/>
    </row>
    <row r="340" ht="15.75">
      <c r="D340" s="2"/>
    </row>
    <row r="341" ht="15.75">
      <c r="D341" s="2"/>
    </row>
    <row r="342" ht="15.75">
      <c r="D342" s="2"/>
    </row>
    <row r="343" ht="15.75">
      <c r="D343" s="2"/>
    </row>
    <row r="344" ht="15.75">
      <c r="D344" s="2"/>
    </row>
    <row r="345" ht="15.75">
      <c r="D345" s="2"/>
    </row>
    <row r="346" ht="15.75">
      <c r="D346" s="2"/>
    </row>
    <row r="347" ht="15.75">
      <c r="D347" s="2"/>
    </row>
    <row r="348" ht="15.75">
      <c r="D348" s="2"/>
    </row>
    <row r="349" ht="15.75">
      <c r="D349" s="2"/>
    </row>
    <row r="350" ht="15.75">
      <c r="D350" s="2"/>
    </row>
    <row r="351" ht="15.75">
      <c r="D351" s="2"/>
    </row>
    <row r="352" ht="15.75">
      <c r="D352" s="2"/>
    </row>
    <row r="353" ht="15.75">
      <c r="D353" s="2"/>
    </row>
    <row r="354" ht="15.75">
      <c r="D354" s="2"/>
    </row>
    <row r="355" ht="15.75">
      <c r="D355" s="2"/>
    </row>
    <row r="356" ht="15.75">
      <c r="D356" s="2"/>
    </row>
    <row r="357" ht="15.75">
      <c r="D357" s="2"/>
    </row>
    <row r="358" ht="15.75">
      <c r="D358" s="2"/>
    </row>
    <row r="359" ht="15.75">
      <c r="D359" s="2"/>
    </row>
    <row r="360" ht="15.75">
      <c r="D360" s="2"/>
    </row>
    <row r="361" ht="15.75">
      <c r="D361" s="2"/>
    </row>
    <row r="362" ht="15.75">
      <c r="D362" s="2"/>
    </row>
    <row r="363" ht="15.75">
      <c r="D363" s="2"/>
    </row>
    <row r="364" ht="15.75">
      <c r="D364" s="2"/>
    </row>
    <row r="365" ht="15.75">
      <c r="D365" s="2"/>
    </row>
    <row r="366" ht="15.75">
      <c r="D366" s="2"/>
    </row>
    <row r="367" ht="15.75">
      <c r="D367" s="2"/>
    </row>
    <row r="368" ht="15.75">
      <c r="D368" s="2"/>
    </row>
    <row r="369" ht="15.75">
      <c r="D369" s="2"/>
    </row>
    <row r="370" ht="15.75">
      <c r="D370" s="2"/>
    </row>
    <row r="371" ht="15.75">
      <c r="D371" s="2"/>
    </row>
    <row r="372" ht="15.75">
      <c r="D372" s="2"/>
    </row>
    <row r="373" ht="15.75">
      <c r="D373" s="2"/>
    </row>
    <row r="374" ht="15.75">
      <c r="D374" s="2"/>
    </row>
    <row r="375" ht="15.75">
      <c r="D375" s="2"/>
    </row>
    <row r="376" ht="15.75">
      <c r="D376" s="2"/>
    </row>
    <row r="377" ht="15.75">
      <c r="D377" s="2"/>
    </row>
    <row r="378" ht="15.75">
      <c r="D378" s="2"/>
    </row>
    <row r="379" ht="15.75">
      <c r="D379" s="2"/>
    </row>
    <row r="380" ht="15.75">
      <c r="D380" s="2"/>
    </row>
    <row r="381" ht="15.75">
      <c r="D381" s="2"/>
    </row>
    <row r="382" ht="15.75">
      <c r="D382" s="2"/>
    </row>
    <row r="383" ht="15.75">
      <c r="D383" s="2"/>
    </row>
    <row r="384" ht="15.75">
      <c r="D384" s="2"/>
    </row>
    <row r="385" ht="15.75">
      <c r="D385" s="2"/>
    </row>
    <row r="386" ht="15.75">
      <c r="D386" s="2"/>
    </row>
    <row r="387" ht="15.75">
      <c r="D387" s="2"/>
    </row>
    <row r="388" ht="15.75">
      <c r="D388" s="2"/>
    </row>
    <row r="389" ht="15.75">
      <c r="D389" s="2"/>
    </row>
    <row r="390" ht="15.75">
      <c r="D390" s="2"/>
    </row>
    <row r="391" ht="15.75">
      <c r="D391" s="2"/>
    </row>
    <row r="392" ht="15.75">
      <c r="D392" s="2"/>
    </row>
    <row r="393" ht="15.75">
      <c r="D393" s="2"/>
    </row>
    <row r="394" ht="15.75">
      <c r="D394" s="2"/>
    </row>
    <row r="395" ht="15.75">
      <c r="D395" s="2"/>
    </row>
    <row r="396" ht="15.75">
      <c r="D396" s="2"/>
    </row>
    <row r="397" ht="15.75">
      <c r="D397" s="2"/>
    </row>
    <row r="398" ht="15.75">
      <c r="D398" s="2"/>
    </row>
    <row r="399" ht="15.75">
      <c r="D399" s="2"/>
    </row>
    <row r="400" ht="15.75">
      <c r="D400" s="2"/>
    </row>
    <row r="401" ht="15.75">
      <c r="D401" s="2"/>
    </row>
    <row r="402" ht="15.75">
      <c r="D402" s="2"/>
    </row>
    <row r="403" ht="15.75">
      <c r="D403" s="2"/>
    </row>
    <row r="404" ht="15.75">
      <c r="D404" s="2"/>
    </row>
    <row r="405" ht="15.75">
      <c r="D405" s="2"/>
    </row>
    <row r="406" ht="15.75">
      <c r="D406" s="2"/>
    </row>
    <row r="407" ht="15.75">
      <c r="D407" s="2"/>
    </row>
    <row r="408" ht="15.75">
      <c r="D408" s="2"/>
    </row>
    <row r="409" ht="15.75">
      <c r="D409" s="2"/>
    </row>
    <row r="410" ht="15.75">
      <c r="D410" s="2"/>
    </row>
    <row r="411" ht="15.75">
      <c r="D411" s="2"/>
    </row>
    <row r="412" ht="15.75">
      <c r="D412" s="2"/>
    </row>
    <row r="413" ht="15.75">
      <c r="D413" s="2"/>
    </row>
    <row r="414" ht="15.75">
      <c r="D414" s="2"/>
    </row>
    <row r="415" ht="15.75">
      <c r="D415" s="2"/>
    </row>
    <row r="416" ht="15.75">
      <c r="D416" s="2"/>
    </row>
    <row r="417" ht="15.75">
      <c r="D417" s="2"/>
    </row>
    <row r="418" ht="15.75">
      <c r="D418" s="2"/>
    </row>
    <row r="419" ht="15.75">
      <c r="D419" s="2"/>
    </row>
    <row r="420" ht="15.75">
      <c r="D420" s="2"/>
    </row>
    <row r="421" ht="15.75">
      <c r="D421" s="2"/>
    </row>
    <row r="422" ht="15.75">
      <c r="D422" s="2"/>
    </row>
    <row r="423" ht="15.75">
      <c r="D423" s="2"/>
    </row>
    <row r="424" ht="15.75">
      <c r="D424" s="2"/>
    </row>
    <row r="425" ht="15.75">
      <c r="D425" s="2"/>
    </row>
    <row r="426" ht="15.75">
      <c r="D426" s="2"/>
    </row>
    <row r="427" ht="15.75">
      <c r="D427" s="2"/>
    </row>
    <row r="428" ht="15.75">
      <c r="D428" s="2"/>
    </row>
    <row r="429" ht="15.75">
      <c r="D429" s="2"/>
    </row>
    <row r="430" ht="15.75">
      <c r="D430" s="2"/>
    </row>
    <row r="431" ht="15.75">
      <c r="D431" s="2"/>
    </row>
    <row r="432" ht="15.75">
      <c r="D432" s="2"/>
    </row>
    <row r="433" ht="15.75">
      <c r="D433" s="2"/>
    </row>
    <row r="434" ht="15.75">
      <c r="D434" s="2"/>
    </row>
    <row r="435" ht="15.75">
      <c r="D435" s="2"/>
    </row>
    <row r="436" ht="15.75">
      <c r="D436" s="2"/>
    </row>
    <row r="437" ht="15.75">
      <c r="D437" s="2"/>
    </row>
    <row r="438" ht="15.75">
      <c r="D438" s="2"/>
    </row>
    <row r="439" ht="15.75">
      <c r="D439" s="2"/>
    </row>
    <row r="440" ht="15.75">
      <c r="D440" s="2"/>
    </row>
    <row r="441" ht="15.75">
      <c r="D441" s="2"/>
    </row>
    <row r="442" ht="15.75">
      <c r="D442" s="2"/>
    </row>
    <row r="443" ht="15.75">
      <c r="D443" s="2"/>
    </row>
    <row r="444" ht="15.75">
      <c r="D444" s="2"/>
    </row>
    <row r="445" ht="15.75">
      <c r="D445" s="2"/>
    </row>
    <row r="446" ht="15.75">
      <c r="D446" s="2"/>
    </row>
    <row r="447" ht="15.75">
      <c r="D447" s="2"/>
    </row>
    <row r="448" ht="15.75">
      <c r="D448" s="2"/>
    </row>
    <row r="449" ht="15.75">
      <c r="D449" s="2"/>
    </row>
    <row r="450" ht="15.75">
      <c r="D450" s="2"/>
    </row>
    <row r="451" ht="15.75">
      <c r="D451" s="2"/>
    </row>
    <row r="452" ht="15.75">
      <c r="D452" s="2"/>
    </row>
    <row r="453" ht="15.75">
      <c r="D453" s="2"/>
    </row>
    <row r="454" ht="15.75">
      <c r="D454" s="2"/>
    </row>
    <row r="455" ht="15.75">
      <c r="D455" s="2"/>
    </row>
    <row r="456" ht="15.75">
      <c r="D456" s="2"/>
    </row>
    <row r="457" ht="15.75">
      <c r="D457" s="2"/>
    </row>
    <row r="458" ht="15.75">
      <c r="D458" s="2"/>
    </row>
    <row r="459" ht="15.75">
      <c r="D459" s="2"/>
    </row>
    <row r="460" ht="15.75">
      <c r="D460" s="2"/>
    </row>
    <row r="461" ht="15.75">
      <c r="D461" s="2"/>
    </row>
    <row r="462" ht="15.75">
      <c r="D462" s="2"/>
    </row>
    <row r="463" ht="15.75">
      <c r="D463" s="2"/>
    </row>
    <row r="464" ht="15.75">
      <c r="D464" s="2"/>
    </row>
    <row r="465" ht="15.75">
      <c r="D465" s="2"/>
    </row>
    <row r="466" ht="15.75">
      <c r="D466" s="2"/>
    </row>
    <row r="467" ht="15.75">
      <c r="D467" s="2"/>
    </row>
    <row r="468" ht="15.75">
      <c r="D468" s="2"/>
    </row>
    <row r="469" ht="15.75">
      <c r="D469" s="2"/>
    </row>
    <row r="470" ht="15.75">
      <c r="D470" s="2"/>
    </row>
    <row r="471" ht="15.75">
      <c r="D471" s="2"/>
    </row>
    <row r="472" ht="15.75">
      <c r="D472" s="2"/>
    </row>
    <row r="473" ht="15.75">
      <c r="D473" s="2"/>
    </row>
    <row r="474" ht="15.75">
      <c r="D474" s="2"/>
    </row>
    <row r="475" ht="15.75">
      <c r="D475" s="2"/>
    </row>
    <row r="476" ht="15.75">
      <c r="D476" s="2"/>
    </row>
    <row r="477" ht="15.75">
      <c r="D477" s="2"/>
    </row>
    <row r="478" ht="15.75">
      <c r="D478" s="2"/>
    </row>
    <row r="479" ht="15.75">
      <c r="D479" s="2"/>
    </row>
    <row r="480" ht="15.75">
      <c r="D480" s="2"/>
    </row>
    <row r="481" ht="15.75">
      <c r="D481" s="2"/>
    </row>
    <row r="482" ht="15.75">
      <c r="D482" s="2"/>
    </row>
    <row r="483" ht="15.75">
      <c r="D483" s="2"/>
    </row>
    <row r="484" ht="15.75">
      <c r="D484" s="2"/>
    </row>
    <row r="485" ht="15.75">
      <c r="D485" s="2"/>
    </row>
    <row r="486" ht="15.75">
      <c r="D486" s="2"/>
    </row>
    <row r="487" ht="15.75">
      <c r="D487" s="2"/>
    </row>
    <row r="488" ht="15.75">
      <c r="D488" s="2"/>
    </row>
    <row r="489" ht="15.75">
      <c r="D489" s="2"/>
    </row>
    <row r="490" ht="15.75">
      <c r="D490" s="2"/>
    </row>
    <row r="491" ht="15.75">
      <c r="D491" s="2"/>
    </row>
    <row r="492" ht="15.75">
      <c r="D492" s="2"/>
    </row>
    <row r="493" ht="15.75">
      <c r="D493" s="2"/>
    </row>
    <row r="494" ht="15.75">
      <c r="D494" s="2"/>
    </row>
    <row r="495" ht="15.75">
      <c r="D495" s="2"/>
    </row>
    <row r="496" ht="15.75">
      <c r="D496" s="2"/>
    </row>
    <row r="497" ht="15.75">
      <c r="D497" s="2"/>
    </row>
    <row r="498" ht="15.75">
      <c r="D498" s="2"/>
    </row>
    <row r="499" ht="15.75">
      <c r="D499" s="2"/>
    </row>
    <row r="500" ht="15.75">
      <c r="D500" s="2"/>
    </row>
    <row r="501" ht="15.75">
      <c r="D501" s="2"/>
    </row>
    <row r="502" ht="15.75">
      <c r="D502" s="2"/>
    </row>
    <row r="503" ht="15.75">
      <c r="D503" s="2"/>
    </row>
    <row r="504" ht="15.75">
      <c r="D504" s="2"/>
    </row>
    <row r="505" ht="15.75">
      <c r="D505" s="2"/>
    </row>
    <row r="506" ht="15.75">
      <c r="D506" s="2"/>
    </row>
    <row r="507" ht="15.75">
      <c r="D507" s="2"/>
    </row>
    <row r="508" ht="15.75">
      <c r="D508" s="2"/>
    </row>
    <row r="509" ht="15.75">
      <c r="D509" s="2"/>
    </row>
    <row r="510" ht="15.75">
      <c r="D510" s="2"/>
    </row>
    <row r="511" ht="15.75">
      <c r="D511" s="2"/>
    </row>
    <row r="512" ht="15.75">
      <c r="D512" s="2"/>
    </row>
    <row r="513" ht="15.75">
      <c r="D513" s="2"/>
    </row>
    <row r="514" ht="15.75">
      <c r="D514" s="2"/>
    </row>
    <row r="515" ht="15.75">
      <c r="D515" s="2"/>
    </row>
    <row r="516" ht="15.75">
      <c r="D516" s="2"/>
    </row>
    <row r="517" ht="15.75">
      <c r="D517" s="2"/>
    </row>
    <row r="518" ht="15.75">
      <c r="D518" s="2"/>
    </row>
    <row r="519" ht="15.75">
      <c r="D519" s="2"/>
    </row>
    <row r="520" ht="15.75">
      <c r="D520" s="2"/>
    </row>
    <row r="521" ht="15.75">
      <c r="D521" s="2"/>
    </row>
    <row r="522" ht="15.75">
      <c r="D522" s="2"/>
    </row>
    <row r="523" ht="15.75">
      <c r="D523" s="2"/>
    </row>
    <row r="524" ht="15.75">
      <c r="D524" s="2"/>
    </row>
    <row r="525" ht="15.75">
      <c r="D525" s="2"/>
    </row>
    <row r="526" ht="15.75">
      <c r="D526" s="2"/>
    </row>
    <row r="527" ht="15.75">
      <c r="D527" s="2"/>
    </row>
    <row r="528" ht="15.75">
      <c r="D528" s="2"/>
    </row>
    <row r="529" ht="15.75">
      <c r="D529" s="2"/>
    </row>
    <row r="530" ht="15.75">
      <c r="D530" s="2"/>
    </row>
    <row r="531" ht="15.75">
      <c r="D531" s="2"/>
    </row>
    <row r="532" ht="15.75">
      <c r="D532" s="2"/>
    </row>
    <row r="533" ht="15.75">
      <c r="D533" s="2"/>
    </row>
    <row r="534" ht="15.75">
      <c r="D534" s="2"/>
    </row>
    <row r="535" ht="15.75">
      <c r="D535" s="2"/>
    </row>
    <row r="536" ht="15.75">
      <c r="D536" s="2"/>
    </row>
    <row r="537" ht="15.75">
      <c r="D537" s="2"/>
    </row>
    <row r="538" ht="15.75">
      <c r="D538" s="2"/>
    </row>
    <row r="539" ht="15.75">
      <c r="D539" s="2"/>
    </row>
    <row r="540" ht="15.75">
      <c r="D540" s="2"/>
    </row>
    <row r="541" ht="15.75">
      <c r="D541" s="2"/>
    </row>
    <row r="542" ht="15.75">
      <c r="D542" s="2"/>
    </row>
    <row r="543" ht="15.75">
      <c r="D543" s="2"/>
    </row>
    <row r="544" ht="15.75">
      <c r="D544" s="2"/>
    </row>
    <row r="545" ht="15.75">
      <c r="D545" s="2"/>
    </row>
    <row r="546" ht="15.75">
      <c r="D546" s="2"/>
    </row>
    <row r="547" ht="15.75">
      <c r="D547" s="2"/>
    </row>
    <row r="548" ht="15.75">
      <c r="D548" s="2"/>
    </row>
    <row r="549" ht="15.75">
      <c r="D549" s="2"/>
    </row>
    <row r="550" ht="15.75">
      <c r="D550" s="2"/>
    </row>
    <row r="551" ht="15.75">
      <c r="D551" s="2"/>
    </row>
    <row r="552" ht="15.75">
      <c r="D552" s="2"/>
    </row>
    <row r="553" ht="15.75">
      <c r="D553" s="2"/>
    </row>
    <row r="554" ht="15.75">
      <c r="D554" s="2"/>
    </row>
    <row r="555" ht="15.75">
      <c r="D555" s="2"/>
    </row>
    <row r="556" ht="15.75">
      <c r="D556" s="2"/>
    </row>
    <row r="557" ht="15.75">
      <c r="D557" s="2"/>
    </row>
    <row r="558" ht="15.75">
      <c r="D558" s="2"/>
    </row>
    <row r="559" ht="15.75">
      <c r="D559" s="2"/>
    </row>
    <row r="560" ht="15.75">
      <c r="D560" s="2"/>
    </row>
    <row r="561" ht="15.75">
      <c r="D561" s="2"/>
    </row>
    <row r="562" ht="15.75">
      <c r="D562" s="2"/>
    </row>
    <row r="563" ht="15.75">
      <c r="D563" s="2"/>
    </row>
    <row r="564" ht="15.75">
      <c r="D564" s="2"/>
    </row>
    <row r="565" ht="15.75">
      <c r="D565" s="2"/>
    </row>
    <row r="566" ht="15.75">
      <c r="D566" s="2"/>
    </row>
    <row r="567" ht="15.75">
      <c r="D567" s="2"/>
    </row>
    <row r="568" ht="15.75">
      <c r="D568" s="2"/>
    </row>
    <row r="569" ht="15.75">
      <c r="D569" s="2"/>
    </row>
    <row r="570" ht="15.75">
      <c r="D570" s="2"/>
    </row>
    <row r="571" ht="15.75">
      <c r="D571" s="2"/>
    </row>
    <row r="572" ht="15.75">
      <c r="D572" s="2"/>
    </row>
    <row r="573" ht="15.75">
      <c r="D573" s="2"/>
    </row>
    <row r="574" ht="15.75">
      <c r="D574" s="2"/>
    </row>
    <row r="575" ht="15.75">
      <c r="D575" s="2"/>
    </row>
    <row r="576" ht="15.75">
      <c r="D576" s="2"/>
    </row>
    <row r="577" ht="15.75">
      <c r="D577" s="2"/>
    </row>
    <row r="578" ht="15.75">
      <c r="D578" s="2"/>
    </row>
    <row r="579" ht="15.75">
      <c r="D579" s="2"/>
    </row>
    <row r="580" ht="15.75">
      <c r="D580" s="2"/>
    </row>
    <row r="581" ht="15.75">
      <c r="D581" s="2"/>
    </row>
    <row r="582" ht="15.75">
      <c r="D582" s="2"/>
    </row>
    <row r="583" ht="15.75">
      <c r="D583" s="2"/>
    </row>
  </sheetData>
  <printOptions/>
  <pageMargins left="0.75" right="0.75" top="1.14" bottom="1" header="0.44" footer="0.5"/>
  <pageSetup horizontalDpi="600" verticalDpi="600" orientation="portrait" paperSize="9" scale="78" r:id="rId1"/>
  <headerFooter alignWithMargins="0">
    <oddHeader xml:space="preserve">&amp;C&amp;8U.S.R. PUGLIA - UFFICIO IX - AMBITO TERRITORIALE FOGGIA&amp;10
&amp;"Arial,Grassetto"&amp;8UTILIZZAZIONI PER L'ANNO SCOLASTICO 2013/14&amp;"Arial,Normale"&amp;10
GRADUATORIE DOCENTI DELLA SCUOLA SECONDARIA DI IIGRADO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I.T.C. GIANNONE</dc:creator>
  <cp:keywords/>
  <dc:description/>
  <cp:lastModifiedBy>I.T.C. GIANNONE</cp:lastModifiedBy>
  <cp:lastPrinted>2013-08-02T07:34:35Z</cp:lastPrinted>
  <dcterms:created xsi:type="dcterms:W3CDTF">2011-11-23T10:36:31Z</dcterms:created>
  <dcterms:modified xsi:type="dcterms:W3CDTF">2013-08-02T08:16:47Z</dcterms:modified>
  <cp:category/>
  <cp:version/>
  <cp:contentType/>
  <cp:contentStatus/>
</cp:coreProperties>
</file>